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6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<sst xmlns="http://schemas.openxmlformats.org/spreadsheetml/2006/main" count="120" uniqueCount="81">
  <si>
    <t>KENDRIYA VIDYALAYA, KARWAR</t>
  </si>
  <si>
    <t>NAME</t>
  </si>
  <si>
    <t>Subject</t>
  </si>
  <si>
    <t>No. of Days</t>
  </si>
  <si>
    <t>Amount</t>
  </si>
  <si>
    <t>Prof. Tax</t>
  </si>
  <si>
    <t>Net Amt.</t>
  </si>
  <si>
    <t>Remarks</t>
  </si>
  <si>
    <t>Maths</t>
  </si>
  <si>
    <t>TOTAL</t>
  </si>
  <si>
    <t>Passed for payment of Rs.</t>
  </si>
  <si>
    <t xml:space="preserve">PRINCIPAL </t>
  </si>
  <si>
    <t>PGT</t>
  </si>
  <si>
    <t>TGT</t>
  </si>
  <si>
    <t>Scale</t>
  </si>
  <si>
    <t>MRS NAMITA SHARMA</t>
  </si>
  <si>
    <t>Sanskrit</t>
  </si>
  <si>
    <t>PRT</t>
  </si>
  <si>
    <t>Science</t>
  </si>
  <si>
    <t>MRS SMITA NAIK</t>
  </si>
  <si>
    <t>MRS KUMARI SHILPI</t>
  </si>
  <si>
    <t>MRS NUSRAT</t>
  </si>
  <si>
    <t>Com</t>
  </si>
  <si>
    <t>MRS HANEEFA SAYED</t>
  </si>
  <si>
    <t>MS MANCHALADEVI P MEHTA</t>
  </si>
  <si>
    <t>MS SHRUTI SINGH</t>
  </si>
  <si>
    <t>MS SASHI YADAV</t>
  </si>
  <si>
    <t>MS YOMIKA</t>
  </si>
  <si>
    <t>MS NAZEFA RAHATH</t>
  </si>
  <si>
    <t>MS SUVARNA ASHISH SHETTI</t>
  </si>
  <si>
    <t>COMPUTER INSTRUCTOR</t>
  </si>
  <si>
    <t>Chem</t>
  </si>
  <si>
    <t>Hin</t>
  </si>
  <si>
    <t>SSt</t>
  </si>
  <si>
    <t>MRS ARPANA KUMARI</t>
  </si>
  <si>
    <t>MS DEEPSHIKA TRIPATHI</t>
  </si>
  <si>
    <t>MS KULWINDER KAUR</t>
  </si>
  <si>
    <t>MS DEEPIKA G NAIK</t>
  </si>
  <si>
    <t>CHECKED BY</t>
  </si>
  <si>
    <t>ART</t>
  </si>
  <si>
    <t>COUNSELLOR</t>
  </si>
  <si>
    <t>SPORTS COACH</t>
  </si>
  <si>
    <t>NURSE</t>
  </si>
  <si>
    <t>Bio</t>
  </si>
  <si>
    <t>Phy</t>
  </si>
  <si>
    <t>Eng</t>
  </si>
  <si>
    <t>YOGA INSTRUCTOR</t>
  </si>
  <si>
    <t>MRS MADHURI SHETTI</t>
  </si>
  <si>
    <t>MS DEEPA NAIK</t>
  </si>
  <si>
    <t>MS MAUSAM</t>
  </si>
  <si>
    <t>MS LATIFA SHAH</t>
  </si>
  <si>
    <t>MR NITIN TALEKAR</t>
  </si>
  <si>
    <t>MRS LIBRIAN FERNANDES</t>
  </si>
  <si>
    <t>MR VAIBHAV M G</t>
  </si>
  <si>
    <t>MRS POOJA DEVI</t>
  </si>
  <si>
    <t>MRS NISHA U SAVAL</t>
  </si>
  <si>
    <t>MS KALPASHREE B</t>
  </si>
  <si>
    <t>MRS BHAVYA V NAYAK</t>
  </si>
  <si>
    <t>MRS JYOTI M NAIK</t>
  </si>
  <si>
    <t>MRS SAKINA SHEIKH</t>
  </si>
  <si>
    <t>MS SIMRAN KUMAR</t>
  </si>
  <si>
    <t>MRS PEARL W MENEGES</t>
  </si>
  <si>
    <t>MRS AKSHATA KALGUTKAR</t>
  </si>
  <si>
    <t>MRS ASHA SHARMA</t>
  </si>
  <si>
    <t>MRS JAHNAVI NAYAK</t>
  </si>
  <si>
    <t>MRS KANCHAN PATHAK</t>
  </si>
  <si>
    <t>MS SALMA SHAIKH</t>
  </si>
  <si>
    <t>MRS YASMEEN BANU SHAH</t>
  </si>
  <si>
    <t>MRS VIDYA V M</t>
  </si>
  <si>
    <t>LANGUAGE TEACHER</t>
  </si>
  <si>
    <t>KAN</t>
  </si>
  <si>
    <t>PREPARED BY</t>
  </si>
  <si>
    <t>MS POOJA HULSWAR</t>
  </si>
  <si>
    <t>MRS MINAXI</t>
  </si>
  <si>
    <t>MRS SUSHMA</t>
  </si>
  <si>
    <t>Contractual/Vocational/Staff Pay Bill for the month of AUGUST 2022</t>
  </si>
  <si>
    <t>Sl. No</t>
  </si>
  <si>
    <t>DESG</t>
  </si>
  <si>
    <t>MRS SUMAN</t>
  </si>
  <si>
    <t>(Rupees Nine lakh fifty nine thousand seven hundred and ten only)</t>
  </si>
  <si>
    <t>DATE:  06.09.2022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</si>
</sst>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4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39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6">
      <selection activeCell="N33" sqref="N33"/>
    </sheetView>
  </sheetViews>
  <sheetFormatPr defaultColWidth="9.140625" defaultRowHeight="15"/>
  <cols>
    <col min="1" max="1" width="3.8515625" style="2" customWidth="1"/>
    <col min="2" max="2" width="32.140625" style="23" bestFit="1" customWidth="1"/>
    <col min="3" max="3" width="25.00390625" style="3" bestFit="1" customWidth="1"/>
    <col min="4" max="4" width="8.140625" style="2" customWidth="1"/>
    <col min="5" max="5" width="7.28125" style="34" customWidth="1"/>
    <col min="6" max="6" width="6.57421875" style="2" customWidth="1"/>
    <col min="7" max="7" width="8.8515625" style="2" customWidth="1"/>
    <col min="8" max="8" width="5.421875" style="2" customWidth="1"/>
    <col min="9" max="9" width="8.8515625" style="2" customWidth="1"/>
    <col min="10" max="10" width="9.28125" style="3" customWidth="1"/>
    <col min="11" max="233" width="9.140625" style="2" customWidth="1"/>
    <col min="234" max="234" width="3.8515625" style="2" customWidth="1"/>
    <col min="235" max="235" width="26.421875" style="2" customWidth="1"/>
    <col min="236" max="236" width="6.57421875" style="2" customWidth="1"/>
    <col min="237" max="237" width="7.57421875" style="2" customWidth="1"/>
    <col min="238" max="238" width="5.140625" style="2" customWidth="1"/>
    <col min="239" max="239" width="6.57421875" style="2" customWidth="1"/>
    <col min="240" max="240" width="8.28125" style="2" customWidth="1"/>
    <col min="241" max="241" width="5.421875" style="2" customWidth="1"/>
    <col min="242" max="242" width="8.8515625" style="2" customWidth="1"/>
    <col min="243" max="243" width="15.8515625" style="2" customWidth="1"/>
    <col min="244" max="246" width="9.140625" style="2" customWidth="1"/>
    <col min="247" max="247" width="31.421875" style="2" customWidth="1"/>
    <col min="248" max="16384" width="9.140625" style="2" customWidth="1"/>
  </cols>
  <sheetData>
    <row r="1" spans="1:10" ht="30.75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3" customFormat="1" ht="15.75">
      <c r="A2" s="47" t="s">
        <v>75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3" customFormat="1" ht="15.7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9" ht="15.75">
      <c r="A4" s="4"/>
      <c r="B4" s="5"/>
      <c r="C4" s="4"/>
      <c r="D4" s="4"/>
      <c r="E4" s="6"/>
      <c r="F4" s="4"/>
      <c r="G4" s="4"/>
      <c r="H4" s="4"/>
      <c r="I4" s="4"/>
    </row>
    <row r="5" spans="1:10" s="10" customFormat="1" ht="31.5">
      <c r="A5" s="7" t="s">
        <v>76</v>
      </c>
      <c r="B5" s="8" t="s">
        <v>1</v>
      </c>
      <c r="C5" s="7" t="s">
        <v>77</v>
      </c>
      <c r="D5" s="7" t="s">
        <v>2</v>
      </c>
      <c r="E5" s="9" t="s">
        <v>3</v>
      </c>
      <c r="F5" s="7" t="s">
        <v>14</v>
      </c>
      <c r="G5" s="7" t="s">
        <v>4</v>
      </c>
      <c r="H5" s="7" t="s">
        <v>5</v>
      </c>
      <c r="I5" s="7" t="s">
        <v>6</v>
      </c>
      <c r="J5" s="7" t="s">
        <v>7</v>
      </c>
    </row>
    <row r="6" spans="1:10" s="17" customFormat="1" ht="16.5" customHeight="1">
      <c r="A6" s="11">
        <v>1</v>
      </c>
      <c r="B6" s="12" t="s">
        <v>21</v>
      </c>
      <c r="C6" s="13" t="s">
        <v>12</v>
      </c>
      <c r="D6" s="14" t="s">
        <v>22</v>
      </c>
      <c r="E6" s="15">
        <v>31</v>
      </c>
      <c r="F6" s="14">
        <v>27500</v>
      </c>
      <c r="G6" s="14">
        <f>ROUND((F6*E6)/31,0)</f>
        <v>27500</v>
      </c>
      <c r="H6" s="14">
        <f>IF(G6&gt;=15000,200,0)</f>
        <v>200</v>
      </c>
      <c r="I6" s="11">
        <f>G6-H6</f>
        <v>27300</v>
      </c>
      <c r="J6" s="16"/>
    </row>
    <row r="7" spans="1:10" s="17" customFormat="1" ht="16.5" customHeight="1">
      <c r="A7" s="11">
        <v>2</v>
      </c>
      <c r="B7" s="18" t="s">
        <v>37</v>
      </c>
      <c r="C7" s="14" t="s">
        <v>12</v>
      </c>
      <c r="D7" s="14" t="s">
        <v>31</v>
      </c>
      <c r="E7" s="15">
        <v>28</v>
      </c>
      <c r="F7" s="14">
        <v>27500</v>
      </c>
      <c r="G7" s="14">
        <f aca="true" t="shared" si="0" ref="G7:G46">ROUND((F7*E7)/31,0)</f>
        <v>24839</v>
      </c>
      <c r="H7" s="14">
        <f>IF(G7&gt;=15000,200,0)</f>
        <v>200</v>
      </c>
      <c r="I7" s="11">
        <f>G7-H7</f>
        <v>24639</v>
      </c>
      <c r="J7" s="16"/>
    </row>
    <row r="8" spans="1:10" s="17" customFormat="1" ht="16.5" customHeight="1">
      <c r="A8" s="11">
        <v>3</v>
      </c>
      <c r="B8" s="19" t="s">
        <v>62</v>
      </c>
      <c r="C8" s="14" t="s">
        <v>12</v>
      </c>
      <c r="D8" s="14" t="s">
        <v>8</v>
      </c>
      <c r="E8" s="15">
        <v>29</v>
      </c>
      <c r="F8" s="14">
        <v>27500</v>
      </c>
      <c r="G8" s="14">
        <f t="shared" si="0"/>
        <v>25726</v>
      </c>
      <c r="H8" s="14">
        <f aca="true" t="shared" si="1" ref="H8:H46">IF(G8&gt;=15000,200,0)</f>
        <v>200</v>
      </c>
      <c r="I8" s="11">
        <f aca="true" t="shared" si="2" ref="I8:I46">G8-H8</f>
        <v>25526</v>
      </c>
      <c r="J8" s="16"/>
    </row>
    <row r="9" spans="1:10" s="17" customFormat="1" ht="16.5" customHeight="1">
      <c r="A9" s="11">
        <v>4</v>
      </c>
      <c r="B9" s="19" t="s">
        <v>63</v>
      </c>
      <c r="C9" s="14" t="s">
        <v>12</v>
      </c>
      <c r="D9" s="14" t="s">
        <v>43</v>
      </c>
      <c r="E9" s="15">
        <v>31</v>
      </c>
      <c r="F9" s="14">
        <v>27500</v>
      </c>
      <c r="G9" s="14">
        <f t="shared" si="0"/>
        <v>27500</v>
      </c>
      <c r="H9" s="14">
        <f t="shared" si="1"/>
        <v>200</v>
      </c>
      <c r="I9" s="11">
        <f t="shared" si="2"/>
        <v>27300</v>
      </c>
      <c r="J9" s="16"/>
    </row>
    <row r="10" spans="1:10" s="17" customFormat="1" ht="16.5" customHeight="1">
      <c r="A10" s="11">
        <v>5</v>
      </c>
      <c r="B10" s="19" t="s">
        <v>64</v>
      </c>
      <c r="C10" s="14" t="s">
        <v>12</v>
      </c>
      <c r="D10" s="14" t="s">
        <v>44</v>
      </c>
      <c r="E10" s="15">
        <v>31</v>
      </c>
      <c r="F10" s="14">
        <v>27500</v>
      </c>
      <c r="G10" s="14">
        <f t="shared" si="0"/>
        <v>27500</v>
      </c>
      <c r="H10" s="14">
        <f t="shared" si="1"/>
        <v>200</v>
      </c>
      <c r="I10" s="11">
        <f t="shared" si="2"/>
        <v>27300</v>
      </c>
      <c r="J10" s="16"/>
    </row>
    <row r="11" spans="1:10" s="17" customFormat="1" ht="16.5" customHeight="1">
      <c r="A11" s="11">
        <v>6</v>
      </c>
      <c r="B11" s="18" t="s">
        <v>34</v>
      </c>
      <c r="C11" s="14" t="s">
        <v>12</v>
      </c>
      <c r="D11" s="14" t="s">
        <v>32</v>
      </c>
      <c r="E11" s="15">
        <v>31</v>
      </c>
      <c r="F11" s="14">
        <v>27500</v>
      </c>
      <c r="G11" s="14">
        <f t="shared" si="0"/>
        <v>27500</v>
      </c>
      <c r="H11" s="14">
        <f t="shared" si="1"/>
        <v>200</v>
      </c>
      <c r="I11" s="11">
        <f t="shared" si="2"/>
        <v>27300</v>
      </c>
      <c r="J11" s="16"/>
    </row>
    <row r="12" spans="1:10" s="17" customFormat="1" ht="15.75">
      <c r="A12" s="11">
        <v>7</v>
      </c>
      <c r="B12" s="12" t="s">
        <v>15</v>
      </c>
      <c r="C12" s="13" t="s">
        <v>13</v>
      </c>
      <c r="D12" s="14" t="s">
        <v>16</v>
      </c>
      <c r="E12" s="15">
        <v>31</v>
      </c>
      <c r="F12" s="14">
        <v>26250</v>
      </c>
      <c r="G12" s="14">
        <f t="shared" si="0"/>
        <v>26250</v>
      </c>
      <c r="H12" s="14">
        <f t="shared" si="1"/>
        <v>200</v>
      </c>
      <c r="I12" s="11">
        <f t="shared" si="2"/>
        <v>26050</v>
      </c>
      <c r="J12" s="16"/>
    </row>
    <row r="13" spans="1:10" s="17" customFormat="1" ht="15.75">
      <c r="A13" s="11">
        <v>8</v>
      </c>
      <c r="B13" s="20" t="s">
        <v>29</v>
      </c>
      <c r="C13" s="13" t="s">
        <v>13</v>
      </c>
      <c r="D13" s="14" t="s">
        <v>16</v>
      </c>
      <c r="E13" s="15">
        <v>31</v>
      </c>
      <c r="F13" s="14">
        <v>26250</v>
      </c>
      <c r="G13" s="14">
        <f t="shared" si="0"/>
        <v>26250</v>
      </c>
      <c r="H13" s="14">
        <f t="shared" si="1"/>
        <v>200</v>
      </c>
      <c r="I13" s="11">
        <f t="shared" si="2"/>
        <v>26050</v>
      </c>
      <c r="J13" s="16"/>
    </row>
    <row r="14" spans="1:10" s="17" customFormat="1" ht="15.75">
      <c r="A14" s="11">
        <v>9</v>
      </c>
      <c r="B14" s="19" t="s">
        <v>59</v>
      </c>
      <c r="C14" s="13" t="s">
        <v>13</v>
      </c>
      <c r="D14" s="14" t="s">
        <v>18</v>
      </c>
      <c r="E14" s="15">
        <v>31</v>
      </c>
      <c r="F14" s="14">
        <v>26250</v>
      </c>
      <c r="G14" s="14">
        <f t="shared" si="0"/>
        <v>26250</v>
      </c>
      <c r="H14" s="14">
        <f t="shared" si="1"/>
        <v>200</v>
      </c>
      <c r="I14" s="11">
        <f t="shared" si="2"/>
        <v>26050</v>
      </c>
      <c r="J14" s="16"/>
    </row>
    <row r="15" spans="1:10" s="23" customFormat="1" ht="15.75">
      <c r="A15" s="11">
        <v>10</v>
      </c>
      <c r="B15" s="25" t="s">
        <v>60</v>
      </c>
      <c r="C15" s="21" t="s">
        <v>13</v>
      </c>
      <c r="D15" s="15" t="s">
        <v>45</v>
      </c>
      <c r="E15" s="15">
        <v>31</v>
      </c>
      <c r="F15" s="15">
        <v>26250</v>
      </c>
      <c r="G15" s="15">
        <f t="shared" si="0"/>
        <v>26250</v>
      </c>
      <c r="H15" s="15">
        <f t="shared" si="1"/>
        <v>200</v>
      </c>
      <c r="I15" s="26">
        <f t="shared" si="2"/>
        <v>26050</v>
      </c>
      <c r="J15" s="22"/>
    </row>
    <row r="16" spans="1:10" s="17" customFormat="1" ht="15.75">
      <c r="A16" s="11">
        <v>11</v>
      </c>
      <c r="B16" s="19" t="s">
        <v>72</v>
      </c>
      <c r="C16" s="13" t="s">
        <v>13</v>
      </c>
      <c r="D16" s="14" t="s">
        <v>45</v>
      </c>
      <c r="E16" s="15">
        <v>31</v>
      </c>
      <c r="F16" s="14">
        <v>26250</v>
      </c>
      <c r="G16" s="14">
        <f t="shared" si="0"/>
        <v>26250</v>
      </c>
      <c r="H16" s="14">
        <f t="shared" si="1"/>
        <v>200</v>
      </c>
      <c r="I16" s="11">
        <f t="shared" si="2"/>
        <v>26050</v>
      </c>
      <c r="J16" s="16"/>
    </row>
    <row r="17" spans="1:10" s="17" customFormat="1" ht="15.75">
      <c r="A17" s="11">
        <v>12</v>
      </c>
      <c r="B17" s="20" t="s">
        <v>24</v>
      </c>
      <c r="C17" s="14" t="s">
        <v>13</v>
      </c>
      <c r="D17" s="14" t="s">
        <v>33</v>
      </c>
      <c r="E17" s="15">
        <v>31</v>
      </c>
      <c r="F17" s="14">
        <v>26250</v>
      </c>
      <c r="G17" s="14">
        <f t="shared" si="0"/>
        <v>26250</v>
      </c>
      <c r="H17" s="14">
        <f t="shared" si="1"/>
        <v>200</v>
      </c>
      <c r="I17" s="11">
        <f t="shared" si="2"/>
        <v>26050</v>
      </c>
      <c r="J17" s="16"/>
    </row>
    <row r="18" spans="1:10" s="17" customFormat="1" ht="15.75">
      <c r="A18" s="11">
        <v>13</v>
      </c>
      <c r="B18" s="19" t="s">
        <v>61</v>
      </c>
      <c r="C18" s="14" t="s">
        <v>13</v>
      </c>
      <c r="D18" s="14" t="s">
        <v>33</v>
      </c>
      <c r="E18" s="15">
        <v>31</v>
      </c>
      <c r="F18" s="14">
        <v>26250</v>
      </c>
      <c r="G18" s="14">
        <f t="shared" si="0"/>
        <v>26250</v>
      </c>
      <c r="H18" s="14">
        <f t="shared" si="1"/>
        <v>200</v>
      </c>
      <c r="I18" s="11">
        <f t="shared" si="2"/>
        <v>26050</v>
      </c>
      <c r="J18" s="16"/>
    </row>
    <row r="19" spans="1:10" s="17" customFormat="1" ht="15.75">
      <c r="A19" s="11">
        <v>14</v>
      </c>
      <c r="B19" s="19" t="s">
        <v>56</v>
      </c>
      <c r="C19" s="14" t="s">
        <v>13</v>
      </c>
      <c r="D19" s="14" t="s">
        <v>32</v>
      </c>
      <c r="E19" s="15">
        <v>31</v>
      </c>
      <c r="F19" s="14">
        <v>26250</v>
      </c>
      <c r="G19" s="14">
        <f t="shared" si="0"/>
        <v>26250</v>
      </c>
      <c r="H19" s="14">
        <f t="shared" si="1"/>
        <v>200</v>
      </c>
      <c r="I19" s="11">
        <f t="shared" si="2"/>
        <v>26050</v>
      </c>
      <c r="J19" s="16"/>
    </row>
    <row r="20" spans="1:10" s="17" customFormat="1" ht="15.75">
      <c r="A20" s="11">
        <v>15</v>
      </c>
      <c r="B20" s="18" t="s">
        <v>25</v>
      </c>
      <c r="C20" s="14" t="s">
        <v>13</v>
      </c>
      <c r="D20" s="14" t="s">
        <v>8</v>
      </c>
      <c r="E20" s="15">
        <v>31</v>
      </c>
      <c r="F20" s="14">
        <v>26250</v>
      </c>
      <c r="G20" s="14">
        <f t="shared" si="0"/>
        <v>26250</v>
      </c>
      <c r="H20" s="14">
        <f t="shared" si="1"/>
        <v>200</v>
      </c>
      <c r="I20" s="11">
        <f t="shared" si="2"/>
        <v>26050</v>
      </c>
      <c r="J20" s="16"/>
    </row>
    <row r="21" spans="1:10" s="17" customFormat="1" ht="15.75">
      <c r="A21" s="11">
        <v>16</v>
      </c>
      <c r="B21" s="19" t="s">
        <v>57</v>
      </c>
      <c r="C21" s="14" t="s">
        <v>13</v>
      </c>
      <c r="D21" s="14" t="s">
        <v>8</v>
      </c>
      <c r="E21" s="15">
        <v>31</v>
      </c>
      <c r="F21" s="14">
        <v>26250</v>
      </c>
      <c r="G21" s="14">
        <f t="shared" si="0"/>
        <v>26250</v>
      </c>
      <c r="H21" s="14">
        <f t="shared" si="1"/>
        <v>200</v>
      </c>
      <c r="I21" s="11">
        <f t="shared" si="2"/>
        <v>26050</v>
      </c>
      <c r="J21" s="16"/>
    </row>
    <row r="22" spans="1:10" s="17" customFormat="1" ht="15.75">
      <c r="A22" s="11">
        <v>17</v>
      </c>
      <c r="B22" s="19" t="s">
        <v>58</v>
      </c>
      <c r="C22" s="14" t="s">
        <v>13</v>
      </c>
      <c r="D22" s="14" t="s">
        <v>8</v>
      </c>
      <c r="E22" s="15">
        <v>31</v>
      </c>
      <c r="F22" s="14">
        <v>26250</v>
      </c>
      <c r="G22" s="14">
        <f t="shared" si="0"/>
        <v>26250</v>
      </c>
      <c r="H22" s="14">
        <f t="shared" si="1"/>
        <v>200</v>
      </c>
      <c r="I22" s="11">
        <f t="shared" si="2"/>
        <v>26050</v>
      </c>
      <c r="J22" s="16"/>
    </row>
    <row r="23" spans="1:10" s="17" customFormat="1" ht="15.75">
      <c r="A23" s="11">
        <v>18</v>
      </c>
      <c r="B23" s="19" t="s">
        <v>65</v>
      </c>
      <c r="C23" s="14" t="s">
        <v>13</v>
      </c>
      <c r="D23" s="14" t="s">
        <v>18</v>
      </c>
      <c r="E23" s="15">
        <v>31</v>
      </c>
      <c r="F23" s="14">
        <v>26250</v>
      </c>
      <c r="G23" s="14">
        <f t="shared" si="0"/>
        <v>26250</v>
      </c>
      <c r="H23" s="14">
        <f t="shared" si="1"/>
        <v>200</v>
      </c>
      <c r="I23" s="11">
        <f t="shared" si="2"/>
        <v>26050</v>
      </c>
      <c r="J23" s="16"/>
    </row>
    <row r="24" spans="1:10" s="17" customFormat="1" ht="15.75">
      <c r="A24" s="11">
        <v>19</v>
      </c>
      <c r="B24" s="12" t="s">
        <v>19</v>
      </c>
      <c r="C24" s="13" t="s">
        <v>17</v>
      </c>
      <c r="D24" s="14"/>
      <c r="E24" s="15">
        <v>31</v>
      </c>
      <c r="F24" s="14">
        <v>21250</v>
      </c>
      <c r="G24" s="14">
        <f t="shared" si="0"/>
        <v>21250</v>
      </c>
      <c r="H24" s="14">
        <f>IF(G24&gt;=15000,200,0)</f>
        <v>200</v>
      </c>
      <c r="I24" s="11">
        <f>G24-H24</f>
        <v>21050</v>
      </c>
      <c r="J24" s="16"/>
    </row>
    <row r="25" spans="1:10" s="23" customFormat="1" ht="15.75">
      <c r="A25" s="11">
        <v>20</v>
      </c>
      <c r="B25" s="12" t="s">
        <v>23</v>
      </c>
      <c r="C25" s="21" t="s">
        <v>17</v>
      </c>
      <c r="D25" s="15"/>
      <c r="E25" s="15">
        <v>31</v>
      </c>
      <c r="F25" s="15">
        <v>21250</v>
      </c>
      <c r="G25" s="14">
        <f t="shared" si="0"/>
        <v>21250</v>
      </c>
      <c r="H25" s="14">
        <f>IF(G25&gt;=15000,200,0)</f>
        <v>200</v>
      </c>
      <c r="I25" s="11">
        <f>G25-H25</f>
        <v>21050</v>
      </c>
      <c r="J25" s="22"/>
    </row>
    <row r="26" spans="1:10" s="23" customFormat="1" ht="15.75">
      <c r="A26" s="11">
        <v>21</v>
      </c>
      <c r="B26" s="20" t="s">
        <v>36</v>
      </c>
      <c r="C26" s="24" t="s">
        <v>17</v>
      </c>
      <c r="D26" s="15"/>
      <c r="E26" s="15">
        <v>25</v>
      </c>
      <c r="F26" s="15">
        <v>21250</v>
      </c>
      <c r="G26" s="14">
        <f t="shared" si="0"/>
        <v>17137</v>
      </c>
      <c r="H26" s="14">
        <f aca="true" t="shared" si="3" ref="H26:H37">IF(G26&gt;=15000,200,0)</f>
        <v>200</v>
      </c>
      <c r="I26" s="11">
        <f aca="true" t="shared" si="4" ref="I26:I37">G26-H26</f>
        <v>16937</v>
      </c>
      <c r="J26" s="22"/>
    </row>
    <row r="27" spans="1:10" s="23" customFormat="1" ht="15.75">
      <c r="A27" s="11">
        <v>22</v>
      </c>
      <c r="B27" s="25" t="s">
        <v>49</v>
      </c>
      <c r="C27" s="24" t="s">
        <v>17</v>
      </c>
      <c r="D27" s="15"/>
      <c r="E27" s="15">
        <v>31</v>
      </c>
      <c r="F27" s="15">
        <v>21250</v>
      </c>
      <c r="G27" s="14">
        <f t="shared" si="0"/>
        <v>21250</v>
      </c>
      <c r="H27" s="15">
        <f t="shared" si="3"/>
        <v>200</v>
      </c>
      <c r="I27" s="26">
        <f t="shared" si="4"/>
        <v>21050</v>
      </c>
      <c r="J27" s="22"/>
    </row>
    <row r="28" spans="1:10" s="17" customFormat="1" ht="15.75">
      <c r="A28" s="11">
        <v>23</v>
      </c>
      <c r="B28" s="12" t="s">
        <v>20</v>
      </c>
      <c r="C28" s="13" t="s">
        <v>17</v>
      </c>
      <c r="D28" s="14"/>
      <c r="E28" s="15">
        <v>31</v>
      </c>
      <c r="F28" s="14">
        <v>21250</v>
      </c>
      <c r="G28" s="14">
        <f t="shared" si="0"/>
        <v>21250</v>
      </c>
      <c r="H28" s="14">
        <f>IF(G28&gt;=15000,200,0)</f>
        <v>200</v>
      </c>
      <c r="I28" s="11">
        <f>G28-H28</f>
        <v>21050</v>
      </c>
      <c r="J28" s="16"/>
    </row>
    <row r="29" spans="1:10" s="23" customFormat="1" ht="15.75">
      <c r="A29" s="11">
        <v>24</v>
      </c>
      <c r="B29" s="20" t="s">
        <v>35</v>
      </c>
      <c r="C29" s="15" t="s">
        <v>17</v>
      </c>
      <c r="D29" s="15"/>
      <c r="E29" s="15">
        <v>31</v>
      </c>
      <c r="F29" s="15">
        <v>21250</v>
      </c>
      <c r="G29" s="14">
        <f t="shared" si="0"/>
        <v>21250</v>
      </c>
      <c r="H29" s="14">
        <f>IF(G29&gt;=15000,200,0)</f>
        <v>200</v>
      </c>
      <c r="I29" s="11">
        <f>G29-H29</f>
        <v>21050</v>
      </c>
      <c r="J29" s="22"/>
    </row>
    <row r="30" spans="1:10" s="23" customFormat="1" ht="15.75">
      <c r="A30" s="11">
        <v>25</v>
      </c>
      <c r="B30" s="18" t="s">
        <v>28</v>
      </c>
      <c r="C30" s="15" t="s">
        <v>17</v>
      </c>
      <c r="D30" s="15"/>
      <c r="E30" s="15">
        <v>31</v>
      </c>
      <c r="F30" s="15">
        <v>21250</v>
      </c>
      <c r="G30" s="14">
        <f t="shared" si="0"/>
        <v>21250</v>
      </c>
      <c r="H30" s="14">
        <f>IF(G30&gt;=15000,200,0)</f>
        <v>200</v>
      </c>
      <c r="I30" s="11">
        <f>G30-H30</f>
        <v>21050</v>
      </c>
      <c r="J30" s="22"/>
    </row>
    <row r="31" spans="1:10" s="23" customFormat="1" ht="15.75">
      <c r="A31" s="11">
        <v>26</v>
      </c>
      <c r="B31" s="19" t="s">
        <v>48</v>
      </c>
      <c r="C31" s="24" t="s">
        <v>17</v>
      </c>
      <c r="D31" s="15"/>
      <c r="E31" s="15">
        <v>31</v>
      </c>
      <c r="F31" s="15">
        <v>21250</v>
      </c>
      <c r="G31" s="14">
        <f t="shared" si="0"/>
        <v>21250</v>
      </c>
      <c r="H31" s="14">
        <f>IF(G31&gt;=15000,200,0)</f>
        <v>200</v>
      </c>
      <c r="I31" s="11">
        <f>G31-H31</f>
        <v>21050</v>
      </c>
      <c r="J31" s="22"/>
    </row>
    <row r="32" spans="1:10" s="23" customFormat="1" ht="15.75">
      <c r="A32" s="11">
        <v>27</v>
      </c>
      <c r="B32" s="19" t="s">
        <v>50</v>
      </c>
      <c r="C32" s="24" t="s">
        <v>17</v>
      </c>
      <c r="D32" s="15"/>
      <c r="E32" s="15">
        <v>31</v>
      </c>
      <c r="F32" s="15">
        <v>21250</v>
      </c>
      <c r="G32" s="14">
        <f t="shared" si="0"/>
        <v>21250</v>
      </c>
      <c r="H32" s="14">
        <f t="shared" si="3"/>
        <v>200</v>
      </c>
      <c r="I32" s="11">
        <f t="shared" si="4"/>
        <v>21050</v>
      </c>
      <c r="J32" s="22"/>
    </row>
    <row r="33" spans="1:10" s="23" customFormat="1" ht="15.75">
      <c r="A33" s="11">
        <v>28</v>
      </c>
      <c r="B33" s="18" t="s">
        <v>26</v>
      </c>
      <c r="C33" s="15" t="s">
        <v>17</v>
      </c>
      <c r="D33" s="15"/>
      <c r="E33" s="15">
        <v>31</v>
      </c>
      <c r="F33" s="15">
        <v>21250</v>
      </c>
      <c r="G33" s="14">
        <f t="shared" si="0"/>
        <v>21250</v>
      </c>
      <c r="H33" s="14">
        <f t="shared" si="3"/>
        <v>200</v>
      </c>
      <c r="I33" s="11">
        <f t="shared" si="4"/>
        <v>21050</v>
      </c>
      <c r="J33" s="22"/>
    </row>
    <row r="34" spans="1:10" s="23" customFormat="1" ht="15.75">
      <c r="A34" s="11">
        <v>29</v>
      </c>
      <c r="B34" s="18" t="s">
        <v>74</v>
      </c>
      <c r="C34" s="15" t="s">
        <v>17</v>
      </c>
      <c r="D34" s="15"/>
      <c r="E34" s="15">
        <v>31</v>
      </c>
      <c r="F34" s="15">
        <v>21250</v>
      </c>
      <c r="G34" s="14">
        <f t="shared" si="0"/>
        <v>21250</v>
      </c>
      <c r="H34" s="14">
        <f>IF(G34&gt;=15000,200,0)</f>
        <v>200</v>
      </c>
      <c r="I34" s="11">
        <f>G34-H34</f>
        <v>21050</v>
      </c>
      <c r="J34" s="22"/>
    </row>
    <row r="35" spans="1:10" s="23" customFormat="1" ht="15.75">
      <c r="A35" s="11">
        <v>30</v>
      </c>
      <c r="B35" s="18" t="s">
        <v>67</v>
      </c>
      <c r="C35" s="15" t="s">
        <v>17</v>
      </c>
      <c r="D35" s="15"/>
      <c r="E35" s="15">
        <v>29</v>
      </c>
      <c r="F35" s="15">
        <v>21250</v>
      </c>
      <c r="G35" s="14">
        <f t="shared" si="0"/>
        <v>19879</v>
      </c>
      <c r="H35" s="14">
        <f t="shared" si="3"/>
        <v>200</v>
      </c>
      <c r="I35" s="11">
        <f t="shared" si="4"/>
        <v>19679</v>
      </c>
      <c r="J35" s="22"/>
    </row>
    <row r="36" spans="1:10" ht="15.75">
      <c r="A36" s="11">
        <v>31</v>
      </c>
      <c r="B36" s="18" t="s">
        <v>66</v>
      </c>
      <c r="C36" s="15" t="s">
        <v>17</v>
      </c>
      <c r="D36" s="15"/>
      <c r="E36" s="15">
        <v>31</v>
      </c>
      <c r="F36" s="15">
        <v>21250</v>
      </c>
      <c r="G36" s="14">
        <f t="shared" si="0"/>
        <v>21250</v>
      </c>
      <c r="H36" s="14">
        <f t="shared" si="3"/>
        <v>200</v>
      </c>
      <c r="I36" s="11">
        <f t="shared" si="4"/>
        <v>21050</v>
      </c>
      <c r="J36" s="22"/>
    </row>
    <row r="37" spans="1:10" ht="15.75">
      <c r="A37" s="11">
        <v>32</v>
      </c>
      <c r="B37" s="18" t="s">
        <v>73</v>
      </c>
      <c r="C37" s="15" t="s">
        <v>17</v>
      </c>
      <c r="D37" s="15"/>
      <c r="E37" s="15">
        <v>31</v>
      </c>
      <c r="F37" s="15">
        <v>21250</v>
      </c>
      <c r="G37" s="14">
        <f t="shared" si="0"/>
        <v>21250</v>
      </c>
      <c r="H37" s="14">
        <f t="shared" si="3"/>
        <v>200</v>
      </c>
      <c r="I37" s="11">
        <f t="shared" si="4"/>
        <v>21050</v>
      </c>
      <c r="J37" s="22"/>
    </row>
    <row r="38" spans="1:10" ht="15.75">
      <c r="A38" s="11">
        <v>33</v>
      </c>
      <c r="B38" s="18" t="s">
        <v>78</v>
      </c>
      <c r="C38" s="15" t="s">
        <v>17</v>
      </c>
      <c r="D38" s="15"/>
      <c r="E38" s="15">
        <v>31</v>
      </c>
      <c r="F38" s="15">
        <v>21250</v>
      </c>
      <c r="G38" s="14">
        <f>ROUND((F38*E38)/31,0)</f>
        <v>21250</v>
      </c>
      <c r="H38" s="14">
        <f>IF(G38&gt;=15000,200,0)</f>
        <v>200</v>
      </c>
      <c r="I38" s="11">
        <f>G38-H38</f>
        <v>21050</v>
      </c>
      <c r="J38" s="22"/>
    </row>
    <row r="39" spans="1:10" s="23" customFormat="1" ht="15.75">
      <c r="A39" s="11">
        <v>34</v>
      </c>
      <c r="B39" s="18" t="s">
        <v>27</v>
      </c>
      <c r="C39" s="27" t="s">
        <v>46</v>
      </c>
      <c r="D39" s="15"/>
      <c r="E39" s="15">
        <v>31</v>
      </c>
      <c r="F39" s="15">
        <v>21250</v>
      </c>
      <c r="G39" s="14">
        <f t="shared" si="0"/>
        <v>21250</v>
      </c>
      <c r="H39" s="14">
        <f>IF(G39&gt;=15000,200,0)</f>
        <v>200</v>
      </c>
      <c r="I39" s="11">
        <f>G39-H39</f>
        <v>21050</v>
      </c>
      <c r="J39" s="22"/>
    </row>
    <row r="40" spans="1:10" s="23" customFormat="1" ht="15.75">
      <c r="A40" s="11">
        <v>35</v>
      </c>
      <c r="B40" s="19" t="s">
        <v>51</v>
      </c>
      <c r="C40" s="28" t="s">
        <v>39</v>
      </c>
      <c r="D40" s="15"/>
      <c r="E40" s="15">
        <v>29</v>
      </c>
      <c r="F40" s="15">
        <v>21250</v>
      </c>
      <c r="G40" s="14">
        <f t="shared" si="0"/>
        <v>19879</v>
      </c>
      <c r="H40" s="14">
        <f t="shared" si="1"/>
        <v>200</v>
      </c>
      <c r="I40" s="11">
        <f t="shared" si="2"/>
        <v>19679</v>
      </c>
      <c r="J40" s="22"/>
    </row>
    <row r="41" spans="1:10" s="23" customFormat="1" ht="15.75">
      <c r="A41" s="11">
        <v>36</v>
      </c>
      <c r="B41" s="19" t="s">
        <v>52</v>
      </c>
      <c r="C41" s="28" t="s">
        <v>40</v>
      </c>
      <c r="D41" s="15"/>
      <c r="E41" s="15">
        <v>31</v>
      </c>
      <c r="F41" s="15">
        <v>26250</v>
      </c>
      <c r="G41" s="14">
        <f t="shared" si="0"/>
        <v>26250</v>
      </c>
      <c r="H41" s="14">
        <f t="shared" si="1"/>
        <v>200</v>
      </c>
      <c r="I41" s="11">
        <f t="shared" si="2"/>
        <v>26050</v>
      </c>
      <c r="J41" s="22"/>
    </row>
    <row r="42" spans="1:10" s="23" customFormat="1" ht="15.75">
      <c r="A42" s="11">
        <v>37</v>
      </c>
      <c r="B42" s="19" t="s">
        <v>53</v>
      </c>
      <c r="C42" s="28" t="s">
        <v>41</v>
      </c>
      <c r="D42" s="15"/>
      <c r="E42" s="15">
        <v>31</v>
      </c>
      <c r="F42" s="15">
        <v>21250</v>
      </c>
      <c r="G42" s="14">
        <f t="shared" si="0"/>
        <v>21250</v>
      </c>
      <c r="H42" s="14">
        <f t="shared" si="1"/>
        <v>200</v>
      </c>
      <c r="I42" s="11">
        <f t="shared" si="2"/>
        <v>21050</v>
      </c>
      <c r="J42" s="22"/>
    </row>
    <row r="43" spans="1:10" s="30" customFormat="1" ht="15.75">
      <c r="A43" s="11">
        <v>38</v>
      </c>
      <c r="B43" s="19" t="s">
        <v>54</v>
      </c>
      <c r="C43" s="28" t="s">
        <v>42</v>
      </c>
      <c r="D43" s="29"/>
      <c r="E43" s="15">
        <v>23</v>
      </c>
      <c r="F43" s="15">
        <v>750</v>
      </c>
      <c r="G43" s="14">
        <f>E43*F43</f>
        <v>17250</v>
      </c>
      <c r="H43" s="14">
        <f t="shared" si="1"/>
        <v>200</v>
      </c>
      <c r="I43" s="11">
        <f t="shared" si="2"/>
        <v>17050</v>
      </c>
      <c r="J43" s="22"/>
    </row>
    <row r="44" spans="1:10" s="23" customFormat="1" ht="15.75">
      <c r="A44" s="11">
        <v>39</v>
      </c>
      <c r="B44" s="18" t="s">
        <v>55</v>
      </c>
      <c r="C44" s="15" t="s">
        <v>30</v>
      </c>
      <c r="D44" s="15"/>
      <c r="E44" s="15">
        <v>29</v>
      </c>
      <c r="F44" s="15">
        <v>26250</v>
      </c>
      <c r="G44" s="14">
        <f t="shared" si="0"/>
        <v>24556</v>
      </c>
      <c r="H44" s="14">
        <f t="shared" si="1"/>
        <v>200</v>
      </c>
      <c r="I44" s="11">
        <f t="shared" si="2"/>
        <v>24356</v>
      </c>
      <c r="J44" s="22"/>
    </row>
    <row r="45" spans="1:10" s="23" customFormat="1" ht="15.75">
      <c r="A45" s="11">
        <v>40</v>
      </c>
      <c r="B45" s="18" t="s">
        <v>47</v>
      </c>
      <c r="C45" s="15" t="s">
        <v>30</v>
      </c>
      <c r="D45" s="15"/>
      <c r="E45" s="15">
        <v>28</v>
      </c>
      <c r="F45" s="15">
        <v>21250</v>
      </c>
      <c r="G45" s="14">
        <f t="shared" si="0"/>
        <v>19194</v>
      </c>
      <c r="H45" s="14">
        <f t="shared" si="1"/>
        <v>200</v>
      </c>
      <c r="I45" s="11">
        <f t="shared" si="2"/>
        <v>18994</v>
      </c>
      <c r="J45" s="22"/>
    </row>
    <row r="46" spans="1:10" s="23" customFormat="1" ht="15.75">
      <c r="A46" s="11">
        <v>41</v>
      </c>
      <c r="B46" s="18" t="s">
        <v>68</v>
      </c>
      <c r="C46" s="15" t="s">
        <v>69</v>
      </c>
      <c r="D46" s="15" t="s">
        <v>70</v>
      </c>
      <c r="E46" s="15">
        <v>31</v>
      </c>
      <c r="F46" s="15">
        <v>21250</v>
      </c>
      <c r="G46" s="14">
        <f t="shared" si="0"/>
        <v>21250</v>
      </c>
      <c r="H46" s="14">
        <f t="shared" si="1"/>
        <v>200</v>
      </c>
      <c r="I46" s="11">
        <f t="shared" si="2"/>
        <v>21050</v>
      </c>
      <c r="J46" s="22"/>
    </row>
    <row r="47" spans="1:10" s="23" customFormat="1" ht="15.75">
      <c r="A47" s="48" t="s">
        <v>9</v>
      </c>
      <c r="B47" s="49"/>
      <c r="C47" s="49"/>
      <c r="D47" s="49"/>
      <c r="E47" s="49"/>
      <c r="F47" s="50"/>
      <c r="G47" s="1">
        <f>SUM(G6:G46)</f>
        <v>959710</v>
      </c>
      <c r="H47" s="1">
        <f>SUM(H6:H46)</f>
        <v>8200</v>
      </c>
      <c r="I47" s="1">
        <f>SUM(I6:I46)</f>
        <v>951510</v>
      </c>
      <c r="J47" s="15"/>
    </row>
    <row r="48" spans="1:10" s="23" customFormat="1" ht="15.75">
      <c r="A48" s="31"/>
      <c r="B48" s="31"/>
      <c r="C48" s="27"/>
      <c r="D48" s="31"/>
      <c r="E48" s="31"/>
      <c r="F48" s="31"/>
      <c r="G48" s="31"/>
      <c r="H48" s="31"/>
      <c r="I48" s="31"/>
      <c r="J48" s="27"/>
    </row>
    <row r="49" spans="1:10" s="23" customFormat="1" ht="15.75">
      <c r="A49" s="38"/>
      <c r="B49" s="39" t="s">
        <v>10</v>
      </c>
      <c r="C49" s="40">
        <f>G47</f>
        <v>959710</v>
      </c>
      <c r="D49" s="41" t="s">
        <v>79</v>
      </c>
      <c r="E49" s="41"/>
      <c r="F49" s="41"/>
      <c r="G49" s="41"/>
      <c r="H49" s="41"/>
      <c r="I49" s="41"/>
      <c r="J49" s="41"/>
    </row>
    <row r="50" spans="1:10" s="23" customFormat="1" ht="15.75">
      <c r="A50" s="38"/>
      <c r="B50" s="42"/>
      <c r="C50" s="42"/>
      <c r="D50" s="42"/>
      <c r="E50" s="42"/>
      <c r="F50" s="42"/>
      <c r="G50" s="42"/>
      <c r="H50" s="42"/>
      <c r="I50" s="42"/>
      <c r="J50" s="42"/>
    </row>
    <row r="51" spans="1:10" s="32" customFormat="1" ht="15.75">
      <c r="A51" s="43" t="s">
        <v>80</v>
      </c>
      <c r="B51" s="42"/>
      <c r="C51" s="44"/>
      <c r="D51" s="44"/>
      <c r="E51" s="44"/>
      <c r="F51" s="44"/>
      <c r="G51" s="44"/>
      <c r="H51" s="44"/>
      <c r="I51" s="44"/>
      <c r="J51" s="44"/>
    </row>
    <row r="52" spans="2:10" s="32" customFormat="1" ht="15.75">
      <c r="B52" s="23"/>
      <c r="C52" s="33"/>
      <c r="J52" s="33"/>
    </row>
    <row r="53" spans="2:10" s="32" customFormat="1" ht="15.75">
      <c r="B53" s="23"/>
      <c r="C53" s="35"/>
      <c r="E53" s="34"/>
      <c r="I53" s="36"/>
      <c r="J53" s="33"/>
    </row>
    <row r="54" spans="2:10" s="32" customFormat="1" ht="15.75">
      <c r="B54" s="23"/>
      <c r="C54" s="35"/>
      <c r="E54" s="34"/>
      <c r="I54" s="36"/>
      <c r="J54" s="33"/>
    </row>
    <row r="55" spans="2:10" s="32" customFormat="1" ht="15.75">
      <c r="B55" s="37" t="s">
        <v>71</v>
      </c>
      <c r="C55" s="35" t="s">
        <v>38</v>
      </c>
      <c r="E55" s="34"/>
      <c r="I55" s="36" t="s">
        <v>11</v>
      </c>
      <c r="J55" s="33"/>
    </row>
  </sheetData>
  <sheetProtection/>
  <mergeCells count="3">
    <mergeCell ref="A1:J1"/>
    <mergeCell ref="A2:J3"/>
    <mergeCell ref="A47:F47"/>
  </mergeCells>
  <conditionalFormatting sqref="B61:B65536 B39 B1:B6 B11:B13 B20 B17 B44:B59 B24:B26 B33:B35 B28:B30">
    <cfRule type="duplicateValues" priority="5" dxfId="1">
      <formula>AND(COUNTIF(#REF!,B1)+COUNTIF($B$39:$B$39,B1)+COUNTIF($B$1:$B$6,B1)+COUNTIF($B$11:$B$13,B1)+COUNTIF($B$20:$B$20,B1)+COUNTIF($B$17:$B$17,B1)+COUNTIF($B$44:$B$59,B1)+COUNTIF($B$24:$B$26,B1)+COUNTIF($B$33:$B$35,B1)+COUNTIF($B$28:$B$30,B1)&gt;1,NOT(ISBLANK(B1)))</formula>
    </cfRule>
  </conditionalFormatting>
  <printOptions/>
  <pageMargins left="0.7" right="0.7" top="0.75" bottom="0.75" header="0.3" footer="0.3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acer</cp:lastModifiedBy>
  <cp:lastPrinted>2022-09-06T04:00:49Z</cp:lastPrinted>
  <dcterms:created xsi:type="dcterms:W3CDTF">2019-12-07T09:32:25Z</dcterms:created>
  <dcterms:modified xsi:type="dcterms:W3CDTF">2022-09-17T09:57:39Z</dcterms:modified>
  <cp:category/>
  <cp:version/>
  <cp:contentType/>
  <cp:contentStatus/>
</cp:coreProperties>
</file>