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BFFEC74E-9610-454C-BA6C-604F43FEA451}" xr6:coauthVersionLast="36" xr6:coauthVersionMax="36" xr10:uidLastSave="{00000000-0000-0000-0000-000000000000}"/>
  <bookViews>
    <workbookView xWindow="0" yWindow="0" windowWidth="19200" windowHeight="8235" xr2:uid="{00000000-000D-0000-FFFF-FFFF00000000}"/>
  </bookViews>
  <sheets>
    <sheet name="Total Marks " sheetId="19" r:id="rId1"/>
    <sheet name="OVER ALL" sheetId="17" r:id="rId2"/>
    <sheet name="Commerce" sheetId="18" r:id="rId3"/>
    <sheet name="Science Grads" sheetId="10" r:id="rId4"/>
  </sheets>
  <definedNames>
    <definedName name="_xlnm._FilterDatabase" localSheetId="2" hidden="1">Commerce!$A$2:$AN$46</definedName>
    <definedName name="_xlnm._FilterDatabase" localSheetId="1" hidden="1">'OVER ALL'!$A$2:$AN$46</definedName>
    <definedName name="_xlnm._FilterDatabase" localSheetId="3" hidden="1">'Science Grads'!$A$2:$AN$32</definedName>
    <definedName name="_xlnm._FilterDatabase" localSheetId="0" hidden="1">'Total Marks '!$A$2:$AC$46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9" i="10" l="1"/>
  <c r="AQ10" i="10"/>
  <c r="AQ11" i="10"/>
  <c r="AQ12" i="10"/>
  <c r="AF9" i="10"/>
  <c r="AG9" i="10"/>
  <c r="AH9" i="10"/>
  <c r="AI9" i="10"/>
  <c r="AJ9" i="10"/>
  <c r="AK9" i="10"/>
  <c r="AL9" i="10"/>
  <c r="AM9" i="10"/>
  <c r="AN9" i="10"/>
  <c r="AO9" i="10"/>
  <c r="AP9" i="10"/>
  <c r="AF10" i="10"/>
  <c r="AO10" i="10" s="1"/>
  <c r="AG10" i="10"/>
  <c r="AH10" i="10"/>
  <c r="AI10" i="10"/>
  <c r="AJ10" i="10"/>
  <c r="AK10" i="10"/>
  <c r="AL10" i="10"/>
  <c r="AM10" i="10"/>
  <c r="AN10" i="10"/>
  <c r="AF11" i="10"/>
  <c r="AO11" i="10" s="1"/>
  <c r="AG11" i="10"/>
  <c r="AH11" i="10"/>
  <c r="AI11" i="10"/>
  <c r="AJ11" i="10"/>
  <c r="AK11" i="10"/>
  <c r="AL11" i="10"/>
  <c r="AM11" i="10"/>
  <c r="AN11" i="10"/>
  <c r="AF12" i="10"/>
  <c r="AG12" i="10"/>
  <c r="AH12" i="10"/>
  <c r="AI12" i="10"/>
  <c r="AJ12" i="10"/>
  <c r="AK12" i="10"/>
  <c r="AL12" i="10"/>
  <c r="AM12" i="10"/>
  <c r="AN12" i="10"/>
  <c r="AO12" i="10"/>
  <c r="AP12" i="10"/>
  <c r="AP13" i="10"/>
  <c r="AQ13" i="10" s="1"/>
  <c r="AB43" i="19"/>
  <c r="AC43" i="19" s="1"/>
  <c r="AB38" i="19"/>
  <c r="AC38" i="19" s="1"/>
  <c r="AB36" i="19"/>
  <c r="AC36" i="19" s="1"/>
  <c r="AB32" i="19"/>
  <c r="AC32" i="19" s="1"/>
  <c r="AB27" i="19"/>
  <c r="AC27" i="19" s="1"/>
  <c r="AB33" i="19"/>
  <c r="AC33" i="19" s="1"/>
  <c r="AB8" i="19"/>
  <c r="AC8" i="19" s="1"/>
  <c r="AB22" i="19"/>
  <c r="AC22" i="19" s="1"/>
  <c r="AB41" i="19"/>
  <c r="AC41" i="19" s="1"/>
  <c r="AB37" i="19"/>
  <c r="AC37" i="19" s="1"/>
  <c r="AB42" i="19"/>
  <c r="AC42" i="19" s="1"/>
  <c r="AB11" i="19"/>
  <c r="AC11" i="19" s="1"/>
  <c r="AB39" i="19"/>
  <c r="AC39" i="19" s="1"/>
  <c r="AB21" i="19"/>
  <c r="AC21" i="19" s="1"/>
  <c r="AB31" i="19"/>
  <c r="AC31" i="19" s="1"/>
  <c r="AB10" i="19"/>
  <c r="AC10" i="19" s="1"/>
  <c r="AB16" i="19"/>
  <c r="AC16" i="19" s="1"/>
  <c r="AB5" i="19"/>
  <c r="AC5" i="19" s="1"/>
  <c r="AB29" i="19"/>
  <c r="AC29" i="19" s="1"/>
  <c r="AB7" i="19"/>
  <c r="AC7" i="19" s="1"/>
  <c r="AB25" i="19"/>
  <c r="AC25" i="19" s="1"/>
  <c r="AB30" i="19"/>
  <c r="AC30" i="19" s="1"/>
  <c r="AB6" i="19"/>
  <c r="AC6" i="19" s="1"/>
  <c r="AB13" i="19"/>
  <c r="AC13" i="19" s="1"/>
  <c r="AB40" i="19"/>
  <c r="AC40" i="19" s="1"/>
  <c r="AB9" i="19"/>
  <c r="AC9" i="19" s="1"/>
  <c r="AB35" i="19"/>
  <c r="AC35" i="19" s="1"/>
  <c r="AB18" i="19"/>
  <c r="AC18" i="19" s="1"/>
  <c r="AB23" i="19"/>
  <c r="AC23" i="19" s="1"/>
  <c r="AB3" i="19"/>
  <c r="AC3" i="19" s="1"/>
  <c r="AB12" i="19"/>
  <c r="AC12" i="19" s="1"/>
  <c r="AB15" i="19"/>
  <c r="AC15" i="19" s="1"/>
  <c r="AB26" i="19"/>
  <c r="AC26" i="19" s="1"/>
  <c r="AB34" i="19"/>
  <c r="AC34" i="19" s="1"/>
  <c r="AB19" i="19"/>
  <c r="AC19" i="19" s="1"/>
  <c r="AB20" i="19"/>
  <c r="AC20" i="19" s="1"/>
  <c r="AB28" i="19"/>
  <c r="AC28" i="19" s="1"/>
  <c r="AB14" i="19"/>
  <c r="AC14" i="19" s="1"/>
  <c r="AB17" i="19"/>
  <c r="AC17" i="19" s="1"/>
  <c r="AB24" i="19"/>
  <c r="AC24" i="19" s="1"/>
  <c r="AB4" i="19"/>
  <c r="AC4" i="19" s="1"/>
  <c r="AB43" i="18"/>
  <c r="AC43" i="18" s="1"/>
  <c r="AB42" i="18"/>
  <c r="AC42" i="18" s="1"/>
  <c r="AB41" i="18"/>
  <c r="AC41" i="18" s="1"/>
  <c r="AB40" i="18"/>
  <c r="AC40" i="18" s="1"/>
  <c r="AB39" i="18"/>
  <c r="AC39" i="18" s="1"/>
  <c r="AB38" i="18"/>
  <c r="AC38" i="18" s="1"/>
  <c r="AB37" i="18"/>
  <c r="AC37" i="18" s="1"/>
  <c r="AB36" i="18"/>
  <c r="AC36" i="18" s="1"/>
  <c r="AB35" i="18"/>
  <c r="AC35" i="18" s="1"/>
  <c r="AB34" i="18"/>
  <c r="AC34" i="18" s="1"/>
  <c r="AB33" i="18"/>
  <c r="AC33" i="18" s="1"/>
  <c r="AB32" i="18"/>
  <c r="AC32" i="18" s="1"/>
  <c r="AB31" i="18"/>
  <c r="AC31" i="18" s="1"/>
  <c r="AB30" i="18"/>
  <c r="AC30" i="18" s="1"/>
  <c r="AB29" i="18"/>
  <c r="AC29" i="18" s="1"/>
  <c r="AB28" i="18"/>
  <c r="AC28" i="18" s="1"/>
  <c r="AB27" i="18"/>
  <c r="AC27" i="18" s="1"/>
  <c r="AB26" i="18"/>
  <c r="AC26" i="18" s="1"/>
  <c r="AB25" i="18"/>
  <c r="AC25" i="18" s="1"/>
  <c r="AB24" i="18"/>
  <c r="AC24" i="18" s="1"/>
  <c r="AB23" i="18"/>
  <c r="AC23" i="18" s="1"/>
  <c r="AB22" i="18"/>
  <c r="AC22" i="18" s="1"/>
  <c r="AB21" i="18"/>
  <c r="AC21" i="18" s="1"/>
  <c r="AB20" i="18"/>
  <c r="AC20" i="18" s="1"/>
  <c r="AB19" i="18"/>
  <c r="AC19" i="18" s="1"/>
  <c r="AB18" i="18"/>
  <c r="AC18" i="18" s="1"/>
  <c r="AB17" i="18"/>
  <c r="AC17" i="18" s="1"/>
  <c r="AB16" i="18"/>
  <c r="AC16" i="18" s="1"/>
  <c r="AB15" i="18"/>
  <c r="AC15" i="18" s="1"/>
  <c r="AN14" i="18"/>
  <c r="AM14" i="18"/>
  <c r="AL14" i="18"/>
  <c r="AK14" i="18"/>
  <c r="AJ14" i="18"/>
  <c r="AI14" i="18"/>
  <c r="AH14" i="18"/>
  <c r="AO14" i="18" s="1"/>
  <c r="AG14" i="18"/>
  <c r="AF14" i="18"/>
  <c r="AB14" i="18"/>
  <c r="AC14" i="18" s="1"/>
  <c r="AB13" i="18"/>
  <c r="AC13" i="18" s="1"/>
  <c r="AN12" i="18"/>
  <c r="AM12" i="18"/>
  <c r="AL12" i="18"/>
  <c r="AK12" i="18"/>
  <c r="AJ12" i="18"/>
  <c r="AI12" i="18"/>
  <c r="AH12" i="18"/>
  <c r="AP12" i="18" s="1"/>
  <c r="AG12" i="18"/>
  <c r="AF12" i="18"/>
  <c r="AB12" i="18"/>
  <c r="AC12" i="18" s="1"/>
  <c r="AN11" i="18"/>
  <c r="AM11" i="18"/>
  <c r="AL11" i="18"/>
  <c r="AK11" i="18"/>
  <c r="AJ11" i="18"/>
  <c r="AI11" i="18"/>
  <c r="AH11" i="18"/>
  <c r="AG11" i="18"/>
  <c r="AF11" i="18"/>
  <c r="AP11" i="18" s="1"/>
  <c r="AB11" i="18"/>
  <c r="AC11" i="18" s="1"/>
  <c r="AN10" i="18"/>
  <c r="AM10" i="18"/>
  <c r="AL10" i="18"/>
  <c r="AK10" i="18"/>
  <c r="AJ10" i="18"/>
  <c r="AI10" i="18"/>
  <c r="AH10" i="18"/>
  <c r="AG10" i="18"/>
  <c r="AF10" i="18"/>
  <c r="AB10" i="18"/>
  <c r="AC10" i="18" s="1"/>
  <c r="AB9" i="18"/>
  <c r="AC9" i="18" s="1"/>
  <c r="AB8" i="18"/>
  <c r="AC8" i="18" s="1"/>
  <c r="AB7" i="18"/>
  <c r="AC7" i="18" s="1"/>
  <c r="AB6" i="18"/>
  <c r="AC6" i="18" s="1"/>
  <c r="AN15" i="18"/>
  <c r="AB5" i="18"/>
  <c r="AC5" i="18" s="1"/>
  <c r="AN4" i="18"/>
  <c r="AM4" i="18"/>
  <c r="AL4" i="18"/>
  <c r="AK4" i="18"/>
  <c r="AJ4" i="18"/>
  <c r="AI4" i="18"/>
  <c r="AH4" i="18"/>
  <c r="AP4" i="18" s="1"/>
  <c r="AG4" i="18"/>
  <c r="AF4" i="18"/>
  <c r="AB4" i="18"/>
  <c r="AC4" i="18" s="1"/>
  <c r="AN3" i="18"/>
  <c r="AM3" i="18"/>
  <c r="AL3" i="18"/>
  <c r="AK3" i="18"/>
  <c r="AJ3" i="18"/>
  <c r="AI3" i="18"/>
  <c r="AH3" i="18"/>
  <c r="AG3" i="18"/>
  <c r="AF3" i="18"/>
  <c r="AP3" i="18" s="1"/>
  <c r="AB3" i="18"/>
  <c r="AC3" i="18" s="1"/>
  <c r="AB43" i="17"/>
  <c r="AC43" i="17" s="1"/>
  <c r="AB42" i="17"/>
  <c r="AC42" i="17" s="1"/>
  <c r="AB41" i="17"/>
  <c r="AC41" i="17" s="1"/>
  <c r="AB40" i="17"/>
  <c r="AC40" i="17" s="1"/>
  <c r="AC39" i="17"/>
  <c r="AB39" i="17"/>
  <c r="AC38" i="17"/>
  <c r="AB38" i="17"/>
  <c r="AB37" i="17"/>
  <c r="AC37" i="17" s="1"/>
  <c r="AB36" i="17"/>
  <c r="AC36" i="17" s="1"/>
  <c r="AB35" i="17"/>
  <c r="AC35" i="17" s="1"/>
  <c r="AC34" i="17"/>
  <c r="AB34" i="17"/>
  <c r="AC33" i="17"/>
  <c r="AB33" i="17"/>
  <c r="AB32" i="17"/>
  <c r="AC32" i="17" s="1"/>
  <c r="AC31" i="17"/>
  <c r="AB31" i="17"/>
  <c r="AC30" i="17"/>
  <c r="AB30" i="17"/>
  <c r="AC29" i="17"/>
  <c r="AB29" i="17"/>
  <c r="AC28" i="17"/>
  <c r="AB28" i="17"/>
  <c r="AB27" i="17"/>
  <c r="AC27" i="17" s="1"/>
  <c r="AC26" i="17"/>
  <c r="AB26" i="17"/>
  <c r="AC25" i="17"/>
  <c r="AB25" i="17"/>
  <c r="AB24" i="17"/>
  <c r="AC24" i="17" s="1"/>
  <c r="AC23" i="17"/>
  <c r="AB23" i="17"/>
  <c r="AB22" i="17"/>
  <c r="AC22" i="17" s="1"/>
  <c r="AC21" i="17"/>
  <c r="AB21" i="17"/>
  <c r="AC20" i="17"/>
  <c r="AB20" i="17"/>
  <c r="AB19" i="17"/>
  <c r="AC19" i="17" s="1"/>
  <c r="AC18" i="17"/>
  <c r="AB18" i="17"/>
  <c r="AC17" i="17"/>
  <c r="AB17" i="17"/>
  <c r="AB16" i="17"/>
  <c r="AC16" i="17" s="1"/>
  <c r="AC15" i="17"/>
  <c r="AB15" i="17"/>
  <c r="AN14" i="17"/>
  <c r="AM14" i="17"/>
  <c r="AL14" i="17"/>
  <c r="AK14" i="17"/>
  <c r="AJ14" i="17"/>
  <c r="AI14" i="17"/>
  <c r="AH14" i="17"/>
  <c r="AO14" i="17" s="1"/>
  <c r="AG14" i="17"/>
  <c r="AF14" i="17"/>
  <c r="AP14" i="17" s="1"/>
  <c r="AQ14" i="17" s="1"/>
  <c r="AC14" i="17"/>
  <c r="AB14" i="17"/>
  <c r="AC13" i="17"/>
  <c r="AB13" i="17"/>
  <c r="AN12" i="17"/>
  <c r="AM12" i="17"/>
  <c r="AL12" i="17"/>
  <c r="AK12" i="17"/>
  <c r="AJ12" i="17"/>
  <c r="AI12" i="17"/>
  <c r="AH12" i="17"/>
  <c r="AO12" i="17" s="1"/>
  <c r="AG12" i="17"/>
  <c r="AF12" i="17"/>
  <c r="AC12" i="17"/>
  <c r="AB12" i="17"/>
  <c r="AN11" i="17"/>
  <c r="AM11" i="17"/>
  <c r="AL11" i="17"/>
  <c r="AK11" i="17"/>
  <c r="AJ11" i="17"/>
  <c r="AI11" i="17"/>
  <c r="AH11" i="17"/>
  <c r="AG11" i="17"/>
  <c r="AF11" i="17"/>
  <c r="AP11" i="17" s="1"/>
  <c r="AB11" i="17"/>
  <c r="AC11" i="17" s="1"/>
  <c r="AN10" i="17"/>
  <c r="AM10" i="17"/>
  <c r="AL10" i="17"/>
  <c r="AK10" i="17"/>
  <c r="AJ10" i="17"/>
  <c r="AI10" i="17"/>
  <c r="AH10" i="17"/>
  <c r="AG10" i="17"/>
  <c r="AF10" i="17"/>
  <c r="AP10" i="17" s="1"/>
  <c r="AC10" i="17"/>
  <c r="AB10" i="17"/>
  <c r="AN9" i="17"/>
  <c r="AM9" i="17"/>
  <c r="AL9" i="17"/>
  <c r="AK9" i="17"/>
  <c r="AJ9" i="17"/>
  <c r="AI9" i="17"/>
  <c r="AH9" i="17"/>
  <c r="AG9" i="17"/>
  <c r="AF9" i="17"/>
  <c r="AP9" i="17" s="1"/>
  <c r="AB9" i="17"/>
  <c r="AC9" i="17" s="1"/>
  <c r="AP8" i="17"/>
  <c r="AN8" i="17"/>
  <c r="AM8" i="17"/>
  <c r="AL8" i="17"/>
  <c r="AK8" i="17"/>
  <c r="AJ8" i="17"/>
  <c r="AI8" i="17"/>
  <c r="AH8" i="17"/>
  <c r="AG8" i="17"/>
  <c r="AF8" i="17"/>
  <c r="AO8" i="17" s="1"/>
  <c r="AQ8" i="17" s="1"/>
  <c r="AB8" i="17"/>
  <c r="AC8" i="17" s="1"/>
  <c r="AP7" i="17"/>
  <c r="AQ7" i="17" s="1"/>
  <c r="AO7" i="17"/>
  <c r="AN7" i="17"/>
  <c r="AM7" i="17"/>
  <c r="AL7" i="17"/>
  <c r="AK7" i="17"/>
  <c r="AJ7" i="17"/>
  <c r="AI7" i="17"/>
  <c r="AH7" i="17"/>
  <c r="AG7" i="17"/>
  <c r="AF7" i="17"/>
  <c r="AB7" i="17"/>
  <c r="AC7" i="17" s="1"/>
  <c r="AN6" i="17"/>
  <c r="AM6" i="17"/>
  <c r="AP6" i="17" s="1"/>
  <c r="AL6" i="17"/>
  <c r="AK6" i="17"/>
  <c r="AJ6" i="17"/>
  <c r="AI6" i="17"/>
  <c r="AH6" i="17"/>
  <c r="AG6" i="17"/>
  <c r="AF6" i="17"/>
  <c r="AB6" i="17"/>
  <c r="AC6" i="17" s="1"/>
  <c r="AN5" i="17"/>
  <c r="AM5" i="17"/>
  <c r="AM15" i="17" s="1"/>
  <c r="AL5" i="17"/>
  <c r="AK5" i="17"/>
  <c r="AK15" i="17" s="1"/>
  <c r="AJ5" i="17"/>
  <c r="AP5" i="17" s="1"/>
  <c r="AI5" i="17"/>
  <c r="AH5" i="17"/>
  <c r="AG5" i="17"/>
  <c r="AF5" i="17"/>
  <c r="AB5" i="17"/>
  <c r="AC5" i="17" s="1"/>
  <c r="AN4" i="17"/>
  <c r="AM4" i="17"/>
  <c r="AL4" i="17"/>
  <c r="AK4" i="17"/>
  <c r="AJ4" i="17"/>
  <c r="AI4" i="17"/>
  <c r="AH4" i="17"/>
  <c r="AO4" i="17" s="1"/>
  <c r="AG4" i="17"/>
  <c r="AF4" i="17"/>
  <c r="AC4" i="17"/>
  <c r="AB4" i="17"/>
  <c r="AN3" i="17"/>
  <c r="AN15" i="17" s="1"/>
  <c r="AM3" i="17"/>
  <c r="AL3" i="17"/>
  <c r="AL15" i="17" s="1"/>
  <c r="AK3" i="17"/>
  <c r="AJ3" i="17"/>
  <c r="AJ15" i="17" s="1"/>
  <c r="AI3" i="17"/>
  <c r="AI15" i="17" s="1"/>
  <c r="AH3" i="17"/>
  <c r="AH15" i="17" s="1"/>
  <c r="AG3" i="17"/>
  <c r="AG15" i="17" s="1"/>
  <c r="AF3" i="17"/>
  <c r="AP3" i="17" s="1"/>
  <c r="AB3" i="17"/>
  <c r="AC3" i="17" s="1"/>
  <c r="AN14" i="10"/>
  <c r="AM14" i="10"/>
  <c r="AL14" i="10"/>
  <c r="AK14" i="10"/>
  <c r="AJ14" i="10"/>
  <c r="AI14" i="10"/>
  <c r="AH14" i="10"/>
  <c r="AG14" i="10"/>
  <c r="AF14" i="10"/>
  <c r="AN8" i="10"/>
  <c r="AM8" i="10"/>
  <c r="AL8" i="10"/>
  <c r="AK8" i="10"/>
  <c r="AJ8" i="10"/>
  <c r="AI8" i="10"/>
  <c r="AH8" i="10"/>
  <c r="AG8" i="10"/>
  <c r="AF8" i="10"/>
  <c r="AN7" i="10"/>
  <c r="AM7" i="10"/>
  <c r="AL7" i="10"/>
  <c r="AK7" i="10"/>
  <c r="AJ7" i="10"/>
  <c r="AI7" i="10"/>
  <c r="AH7" i="10"/>
  <c r="AG7" i="10"/>
  <c r="AF7" i="10"/>
  <c r="AN6" i="10"/>
  <c r="AM6" i="10"/>
  <c r="AL6" i="10"/>
  <c r="AK6" i="10"/>
  <c r="AJ6" i="10"/>
  <c r="AI6" i="10"/>
  <c r="AH6" i="10"/>
  <c r="AG6" i="10"/>
  <c r="AF6" i="10"/>
  <c r="AC4" i="10"/>
  <c r="AC5" i="10"/>
  <c r="AC6" i="10"/>
  <c r="AC7" i="10"/>
  <c r="AC8" i="10"/>
  <c r="AC9" i="10"/>
  <c r="AC10" i="10"/>
  <c r="AC11" i="10"/>
  <c r="AC18" i="10"/>
  <c r="AC19" i="10"/>
  <c r="AC20" i="10"/>
  <c r="AC21" i="10"/>
  <c r="AC22" i="10"/>
  <c r="AC23" i="10"/>
  <c r="AC24" i="10"/>
  <c r="AC25" i="10"/>
  <c r="AC26" i="10"/>
  <c r="AC27" i="10"/>
  <c r="AB4" i="10"/>
  <c r="AB5" i="10"/>
  <c r="AB6" i="10"/>
  <c r="AB7" i="10"/>
  <c r="AB8" i="10"/>
  <c r="AB9" i="10"/>
  <c r="AB10" i="10"/>
  <c r="AB11" i="10"/>
  <c r="AB12" i="10"/>
  <c r="AC12" i="10" s="1"/>
  <c r="AB13" i="10"/>
  <c r="AC13" i="10" s="1"/>
  <c r="AB14" i="10"/>
  <c r="AC14" i="10" s="1"/>
  <c r="AB15" i="10"/>
  <c r="AC15" i="10" s="1"/>
  <c r="AB16" i="10"/>
  <c r="AC16" i="10" s="1"/>
  <c r="AB17" i="10"/>
  <c r="AC17" i="10" s="1"/>
  <c r="AB18" i="10"/>
  <c r="AB19" i="10"/>
  <c r="AB20" i="10"/>
  <c r="AB21" i="10"/>
  <c r="AB22" i="10"/>
  <c r="AB23" i="10"/>
  <c r="AB24" i="10"/>
  <c r="AB25" i="10"/>
  <c r="AB26" i="10"/>
  <c r="AB27" i="10"/>
  <c r="AB28" i="10"/>
  <c r="AC28" i="10" s="1"/>
  <c r="AB29" i="10"/>
  <c r="AC29" i="10" s="1"/>
  <c r="AB3" i="10"/>
  <c r="AP10" i="10" l="1"/>
  <c r="AP11" i="10"/>
  <c r="AG15" i="18"/>
  <c r="AH15" i="18"/>
  <c r="AI15" i="18"/>
  <c r="AP10" i="18"/>
  <c r="AK15" i="18"/>
  <c r="AL15" i="18"/>
  <c r="AM15" i="18"/>
  <c r="AQ10" i="18"/>
  <c r="AO3" i="18"/>
  <c r="AQ3" i="18" s="1"/>
  <c r="AO11" i="18"/>
  <c r="AQ11" i="18" s="1"/>
  <c r="AO12" i="18"/>
  <c r="AQ12" i="18" s="1"/>
  <c r="AP14" i="18"/>
  <c r="AQ14" i="18" s="1"/>
  <c r="AO10" i="18"/>
  <c r="AJ15" i="18"/>
  <c r="AF15" i="18"/>
  <c r="AO4" i="18"/>
  <c r="AQ4" i="18" s="1"/>
  <c r="AP4" i="17"/>
  <c r="AQ4" i="17" s="1"/>
  <c r="AP12" i="17"/>
  <c r="AQ12" i="17" s="1"/>
  <c r="AO3" i="17"/>
  <c r="AQ3" i="17" s="1"/>
  <c r="AO11" i="17"/>
  <c r="AQ11" i="17" s="1"/>
  <c r="AO10" i="17"/>
  <c r="AQ10" i="17" s="1"/>
  <c r="AF15" i="17"/>
  <c r="AP15" i="17" s="1"/>
  <c r="AO5" i="17"/>
  <c r="AQ5" i="17" s="1"/>
  <c r="AO9" i="17"/>
  <c r="AQ9" i="17" s="1"/>
  <c r="AO6" i="17"/>
  <c r="AQ6" i="17" s="1"/>
  <c r="AN5" i="10"/>
  <c r="AM5" i="10"/>
  <c r="AL5" i="10"/>
  <c r="AK5" i="10"/>
  <c r="AJ5" i="10"/>
  <c r="AI5" i="10"/>
  <c r="AH5" i="10"/>
  <c r="AG5" i="10"/>
  <c r="AF5" i="10"/>
  <c r="AN4" i="10"/>
  <c r="AM4" i="10"/>
  <c r="AL4" i="10"/>
  <c r="AK4" i="10"/>
  <c r="AJ4" i="10"/>
  <c r="AI4" i="10"/>
  <c r="AH4" i="10"/>
  <c r="AG4" i="10"/>
  <c r="AF4" i="10"/>
  <c r="AN3" i="10"/>
  <c r="AM3" i="10"/>
  <c r="AL3" i="10"/>
  <c r="AK3" i="10"/>
  <c r="AJ3" i="10"/>
  <c r="AI3" i="10"/>
  <c r="AH3" i="10"/>
  <c r="AG3" i="10"/>
  <c r="AF3" i="10"/>
  <c r="AC3" i="10"/>
  <c r="AP15" i="18" l="1"/>
  <c r="AO15" i="18"/>
  <c r="AO15" i="17"/>
  <c r="AQ15" i="17" s="1"/>
  <c r="AO3" i="10"/>
  <c r="AF15" i="10"/>
  <c r="AP3" i="10"/>
  <c r="AQ3" i="10" s="1"/>
  <c r="AG15" i="10"/>
  <c r="AH15" i="10"/>
  <c r="AI15" i="10"/>
  <c r="AO8" i="10"/>
  <c r="AP8" i="10"/>
  <c r="AJ15" i="10"/>
  <c r="AO5" i="10"/>
  <c r="AP5" i="10"/>
  <c r="AK15" i="10"/>
  <c r="AO6" i="10"/>
  <c r="AP6" i="10"/>
  <c r="AL15" i="10"/>
  <c r="AO14" i="10"/>
  <c r="AP14" i="10"/>
  <c r="AN15" i="10"/>
  <c r="AO4" i="10"/>
  <c r="AP4" i="10"/>
  <c r="AM15" i="10"/>
  <c r="AO7" i="10"/>
  <c r="AP7" i="10"/>
  <c r="AQ15" i="18" l="1"/>
  <c r="AQ14" i="10"/>
  <c r="AQ6" i="10"/>
  <c r="AQ7" i="10"/>
  <c r="AQ4" i="10"/>
  <c r="AQ5" i="10"/>
  <c r="AO15" i="10"/>
  <c r="AP15" i="10"/>
  <c r="AQ8" i="10"/>
  <c r="AQ15" i="10" l="1"/>
</calcChain>
</file>

<file path=xl/sharedStrings.xml><?xml version="1.0" encoding="utf-8"?>
<sst xmlns="http://schemas.openxmlformats.org/spreadsheetml/2006/main" count="973" uniqueCount="73">
  <si>
    <t>ENGLISH</t>
  </si>
  <si>
    <t>HINDI</t>
  </si>
  <si>
    <t>MATHS</t>
  </si>
  <si>
    <t>PHYSICS</t>
  </si>
  <si>
    <t>CHEMISTRY</t>
  </si>
  <si>
    <t>BST</t>
  </si>
  <si>
    <t>BIOLOGY</t>
  </si>
  <si>
    <t>COMPUTER SC</t>
  </si>
  <si>
    <t>ECONOMICS</t>
  </si>
  <si>
    <t>ACCOUNTS</t>
  </si>
  <si>
    <t>PHY.EDU</t>
  </si>
  <si>
    <t>IP</t>
  </si>
  <si>
    <t>A1</t>
  </si>
  <si>
    <t>A2</t>
  </si>
  <si>
    <t>B1</t>
  </si>
  <si>
    <t>B2</t>
  </si>
  <si>
    <t>C1</t>
  </si>
  <si>
    <t>C2</t>
  </si>
  <si>
    <t>D2</t>
  </si>
  <si>
    <t>D1</t>
  </si>
  <si>
    <t>E</t>
  </si>
  <si>
    <t>roll no</t>
  </si>
  <si>
    <t>code 1</t>
  </si>
  <si>
    <t>m1</t>
  </si>
  <si>
    <t>G1</t>
  </si>
  <si>
    <t>F</t>
  </si>
  <si>
    <t>M</t>
  </si>
  <si>
    <t>GENDER</t>
  </si>
  <si>
    <t>PHYSICS/ECO</t>
  </si>
  <si>
    <t>BIO/BUSINESS</t>
  </si>
  <si>
    <t>CHEM/ACC</t>
  </si>
  <si>
    <t>COMP</t>
  </si>
  <si>
    <t>AISHWARYA ANANDU GAONKAR</t>
  </si>
  <si>
    <t>ANNU KUMARI NAPIT</t>
  </si>
  <si>
    <t>ISHA SHARMA</t>
  </si>
  <si>
    <t>KEERTHI M MAHALE</t>
  </si>
  <si>
    <t>MARRI NAGA SATYA LAKSHMI SOUMIKA</t>
  </si>
  <si>
    <t>NISARGA SANGAM</t>
  </si>
  <si>
    <t>RIYA JHA</t>
  </si>
  <si>
    <t>SANJANA S CHAKALABBI</t>
  </si>
  <si>
    <t>SANJANA  SANTOSH NAIK</t>
  </si>
  <si>
    <t>SHREYA KODARKAR</t>
  </si>
  <si>
    <t>VAISHNAVI VISHNU TODKAR</t>
  </si>
  <si>
    <t>VARSHITA GANGADHAR NAYAK</t>
  </si>
  <si>
    <t>BIPASHA BITAS PATRA</t>
  </si>
  <si>
    <t>ABHISHEK YADAV</t>
  </si>
  <si>
    <t>ADITYA SHAJI</t>
  </si>
  <si>
    <t>AMAN KUMAR YADAV</t>
  </si>
  <si>
    <t>DEVARAKONDA RAJARAM</t>
  </si>
  <si>
    <t>ESANTH PATHAK</t>
  </si>
  <si>
    <t>JITIN CHOUDHARY</t>
  </si>
  <si>
    <t>MANISH YADAV</t>
  </si>
  <si>
    <t>PRAKASH TILAK</t>
  </si>
  <si>
    <t>RAHUL</t>
  </si>
  <si>
    <t>ROHIT RAJU</t>
  </si>
  <si>
    <t>SUPREET PRADEEP PALANKAR</t>
  </si>
  <si>
    <t>YUVRAJ SINGH BHATI</t>
  </si>
  <si>
    <t>MANI SHANKER SHARMA</t>
  </si>
  <si>
    <t>SHRINITA AMBIG</t>
  </si>
  <si>
    <t>ARTI KUSALKAR</t>
  </si>
  <si>
    <t>DEEPIKA KUMARI</t>
  </si>
  <si>
    <t>PRISCA BAKSHI</t>
  </si>
  <si>
    <t>ANTARA V GAONKAR</t>
  </si>
  <si>
    <t>DEVESH MISHRA</t>
  </si>
  <si>
    <t>HARSH KUMAR THAKUR</t>
  </si>
  <si>
    <t>JASMEET SINGH KACHLE</t>
  </si>
  <si>
    <t>MOHAMMED SAIF KHAN</t>
  </si>
  <si>
    <t>SHREYAS S REVANKAR</t>
  </si>
  <si>
    <t>YUVRAJ SHARMA</t>
  </si>
  <si>
    <t>SONIYA KUMARI CHAUHAN</t>
  </si>
  <si>
    <t>SANDESH CHOUDHARY</t>
  </si>
  <si>
    <t>NIHAR PAL</t>
  </si>
  <si>
    <t>ANJALI R NAIK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</si>
</sst>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3" xfId="0" applyFont="1" applyBorder="1"/>
    <xf numFmtId="0" fontId="1" fillId="0" borderId="2" xfId="0" applyFont="1" applyBorder="1"/>
    <xf numFmtId="0" fontId="0" fillId="0" borderId="1" xfId="0" applyBorder="1"/>
    <xf numFmtId="0" fontId="1" fillId="0" borderId="6" xfId="0" applyFont="1" applyBorder="1"/>
    <xf numFmtId="0" fontId="1" fillId="0" borderId="4" xfId="0" applyFont="1" applyFill="1" applyBorder="1"/>
    <xf numFmtId="0" fontId="1" fillId="0" borderId="0" xfId="0" applyFont="1"/>
    <xf numFmtId="0" fontId="1" fillId="0" borderId="1" xfId="0" applyFont="1" applyBorder="1"/>
    <xf numFmtId="0" fontId="0" fillId="0" borderId="5" xfId="0" applyBorder="1"/>
    <xf numFmtId="0" fontId="0" fillId="0" borderId="7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B642-5958-4F33-A7AA-A534C844F27B}">
  <dimension ref="A1:AD45"/>
  <sheetViews>
    <sheetView tabSelected="1" workbookViewId="0">
      <selection activeCell="AG11" sqref="AG11"/>
    </sheetView>
  </sheetViews>
  <sheetFormatPr defaultRowHeight="15" x14ac:dyDescent="0.25"/>
  <cols>
    <col min="1" max="1" width="11.85546875" customWidth="1"/>
    <col min="2" max="2" width="9" customWidth="1"/>
    <col min="3" max="3" width="37.28515625" customWidth="1"/>
    <col min="4" max="29" width="4.7109375" customWidth="1"/>
  </cols>
  <sheetData>
    <row r="1" spans="1:30" x14ac:dyDescent="0.25">
      <c r="D1" t="s">
        <v>0</v>
      </c>
      <c r="G1" t="s">
        <v>2</v>
      </c>
      <c r="J1" t="s">
        <v>1</v>
      </c>
      <c r="M1" t="s">
        <v>28</v>
      </c>
      <c r="P1" t="s">
        <v>29</v>
      </c>
      <c r="S1" t="s">
        <v>30</v>
      </c>
      <c r="V1" t="s">
        <v>31</v>
      </c>
      <c r="Y1" t="s">
        <v>11</v>
      </c>
    </row>
    <row r="2" spans="1:30" x14ac:dyDescent="0.25">
      <c r="A2" t="s">
        <v>21</v>
      </c>
      <c r="B2" t="s">
        <v>27</v>
      </c>
      <c r="D2" t="s">
        <v>22</v>
      </c>
      <c r="E2" t="s">
        <v>23</v>
      </c>
      <c r="F2" t="s">
        <v>24</v>
      </c>
    </row>
    <row r="3" spans="1:30" x14ac:dyDescent="0.25">
      <c r="A3" s="11">
        <v>18603279</v>
      </c>
      <c r="B3" s="11" t="s">
        <v>25</v>
      </c>
      <c r="C3" s="11" t="s">
        <v>43</v>
      </c>
      <c r="D3" s="3">
        <v>301</v>
      </c>
      <c r="E3" s="3">
        <v>96</v>
      </c>
      <c r="F3" s="3" t="s">
        <v>12</v>
      </c>
      <c r="G3" s="3">
        <v>41</v>
      </c>
      <c r="H3" s="3">
        <v>96</v>
      </c>
      <c r="I3" s="3" t="s">
        <v>12</v>
      </c>
      <c r="J3" s="3"/>
      <c r="K3" s="3"/>
      <c r="L3" s="3"/>
      <c r="M3" s="3">
        <v>42</v>
      </c>
      <c r="N3" s="3">
        <v>95</v>
      </c>
      <c r="O3" s="3" t="s">
        <v>12</v>
      </c>
      <c r="P3" s="10"/>
      <c r="Q3" s="10"/>
      <c r="R3" s="10"/>
      <c r="S3" s="3">
        <v>43</v>
      </c>
      <c r="T3" s="3">
        <v>96</v>
      </c>
      <c r="U3" s="3" t="s">
        <v>12</v>
      </c>
      <c r="V3" s="3">
        <v>83</v>
      </c>
      <c r="W3" s="3">
        <v>94</v>
      </c>
      <c r="X3" s="3" t="s">
        <v>13</v>
      </c>
      <c r="Y3" s="3"/>
      <c r="Z3" s="3"/>
      <c r="AA3" s="3"/>
      <c r="AB3" s="7">
        <f>E3+H3+K3+N3+Q3+T3+W3</f>
        <v>477</v>
      </c>
      <c r="AC3">
        <f>AB3/5</f>
        <v>95.4</v>
      </c>
      <c r="AD3" s="9"/>
    </row>
    <row r="4" spans="1:30" x14ac:dyDescent="0.25">
      <c r="A4" s="11">
        <v>18603268</v>
      </c>
      <c r="B4" s="11" t="s">
        <v>25</v>
      </c>
      <c r="C4" s="11" t="s">
        <v>32</v>
      </c>
      <c r="D4" s="3">
        <v>301</v>
      </c>
      <c r="E4" s="3">
        <v>98</v>
      </c>
      <c r="F4" s="3" t="s">
        <v>12</v>
      </c>
      <c r="G4" s="3">
        <v>41</v>
      </c>
      <c r="H4" s="3">
        <v>94</v>
      </c>
      <c r="I4" s="3" t="s">
        <v>12</v>
      </c>
      <c r="J4" s="3"/>
      <c r="K4" s="3"/>
      <c r="L4" s="3"/>
      <c r="M4" s="3">
        <v>42</v>
      </c>
      <c r="N4" s="3">
        <v>95</v>
      </c>
      <c r="O4" s="3" t="s">
        <v>12</v>
      </c>
      <c r="P4" s="10">
        <v>44</v>
      </c>
      <c r="Q4" s="10">
        <v>95</v>
      </c>
      <c r="R4" s="10" t="s">
        <v>13</v>
      </c>
      <c r="S4" s="3">
        <v>43</v>
      </c>
      <c r="T4" s="3">
        <v>94</v>
      </c>
      <c r="U4" s="3" t="s">
        <v>12</v>
      </c>
      <c r="V4" s="3"/>
      <c r="W4" s="3"/>
      <c r="X4" s="3"/>
      <c r="Y4" s="3"/>
      <c r="Z4" s="3"/>
      <c r="AA4" s="3"/>
      <c r="AB4" s="7">
        <f>E4+H4+K4+N4+Q4+T4+W4</f>
        <v>476</v>
      </c>
      <c r="AC4">
        <f>AB4/5</f>
        <v>95.2</v>
      </c>
    </row>
    <row r="5" spans="1:30" x14ac:dyDescent="0.25">
      <c r="A5" s="11">
        <v>18603291</v>
      </c>
      <c r="B5" s="11" t="s">
        <v>26</v>
      </c>
      <c r="C5" s="11" t="s">
        <v>55</v>
      </c>
      <c r="D5" s="3">
        <v>301</v>
      </c>
      <c r="E5" s="3">
        <v>99</v>
      </c>
      <c r="F5" s="3" t="s">
        <v>12</v>
      </c>
      <c r="G5" s="3">
        <v>41</v>
      </c>
      <c r="H5" s="3">
        <v>93</v>
      </c>
      <c r="I5" s="3" t="s">
        <v>13</v>
      </c>
      <c r="J5" s="3"/>
      <c r="K5" s="3"/>
      <c r="L5" s="3"/>
      <c r="M5" s="3">
        <v>42</v>
      </c>
      <c r="N5" s="3">
        <v>96</v>
      </c>
      <c r="O5" s="3" t="s">
        <v>12</v>
      </c>
      <c r="P5" s="10"/>
      <c r="Q5" s="10"/>
      <c r="R5" s="10"/>
      <c r="S5" s="3">
        <v>43</v>
      </c>
      <c r="T5" s="3">
        <v>95</v>
      </c>
      <c r="U5" s="3" t="s">
        <v>12</v>
      </c>
      <c r="V5" s="3">
        <v>83</v>
      </c>
      <c r="W5" s="3">
        <v>93</v>
      </c>
      <c r="X5" s="3" t="s">
        <v>13</v>
      </c>
      <c r="Y5" s="3"/>
      <c r="Z5" s="3"/>
      <c r="AA5" s="3"/>
      <c r="AB5" s="7">
        <f>E5+H5+K5+N5+Q5+T5+W5</f>
        <v>476</v>
      </c>
      <c r="AC5">
        <f>AB5/5</f>
        <v>95.2</v>
      </c>
    </row>
    <row r="6" spans="1:30" x14ac:dyDescent="0.25">
      <c r="A6" s="11">
        <v>18603286</v>
      </c>
      <c r="B6" s="11" t="s">
        <v>26</v>
      </c>
      <c r="C6" s="11" t="s">
        <v>50</v>
      </c>
      <c r="D6" s="3">
        <v>301</v>
      </c>
      <c r="E6" s="3">
        <v>96</v>
      </c>
      <c r="F6" s="3" t="s">
        <v>12</v>
      </c>
      <c r="G6" s="3"/>
      <c r="H6" s="3"/>
      <c r="I6" s="3"/>
      <c r="J6" s="3">
        <v>302</v>
      </c>
      <c r="K6" s="3">
        <v>94</v>
      </c>
      <c r="L6" s="3" t="s">
        <v>12</v>
      </c>
      <c r="M6" s="3">
        <v>42</v>
      </c>
      <c r="N6" s="3">
        <v>94</v>
      </c>
      <c r="O6" s="3" t="s">
        <v>12</v>
      </c>
      <c r="P6" s="10">
        <v>44</v>
      </c>
      <c r="Q6" s="10">
        <v>95</v>
      </c>
      <c r="R6" s="10" t="s">
        <v>13</v>
      </c>
      <c r="S6" s="3">
        <v>43</v>
      </c>
      <c r="T6" s="3">
        <v>96</v>
      </c>
      <c r="U6" s="3" t="s">
        <v>12</v>
      </c>
      <c r="V6" s="3"/>
      <c r="W6" s="3"/>
      <c r="X6" s="3"/>
      <c r="Y6" s="3"/>
      <c r="Z6" s="3"/>
      <c r="AA6" s="3"/>
      <c r="AB6" s="7">
        <f>E6+H6+K6+N6+Q6+T6+W6</f>
        <v>475</v>
      </c>
      <c r="AC6">
        <f>AB6/5</f>
        <v>95</v>
      </c>
    </row>
    <row r="7" spans="1:30" x14ac:dyDescent="0.25">
      <c r="A7" s="11">
        <v>18603289</v>
      </c>
      <c r="B7" s="11" t="s">
        <v>26</v>
      </c>
      <c r="C7" s="11" t="s">
        <v>53</v>
      </c>
      <c r="D7" s="3">
        <v>301</v>
      </c>
      <c r="E7" s="3">
        <v>98</v>
      </c>
      <c r="F7" s="3" t="s">
        <v>12</v>
      </c>
      <c r="G7" s="3">
        <v>41</v>
      </c>
      <c r="H7" s="3">
        <v>86</v>
      </c>
      <c r="I7" s="3" t="s">
        <v>14</v>
      </c>
      <c r="J7" s="3"/>
      <c r="K7" s="3"/>
      <c r="L7" s="3"/>
      <c r="M7" s="3">
        <v>42</v>
      </c>
      <c r="N7" s="3">
        <v>95</v>
      </c>
      <c r="O7" s="3" t="s">
        <v>12</v>
      </c>
      <c r="P7" s="10"/>
      <c r="Q7" s="10"/>
      <c r="R7" s="10"/>
      <c r="S7" s="3">
        <v>43</v>
      </c>
      <c r="T7" s="3">
        <v>89</v>
      </c>
      <c r="U7" s="3" t="s">
        <v>13</v>
      </c>
      <c r="V7" s="3">
        <v>83</v>
      </c>
      <c r="W7" s="3">
        <v>94</v>
      </c>
      <c r="X7" s="3" t="s">
        <v>13</v>
      </c>
      <c r="Y7" s="3"/>
      <c r="Z7" s="3"/>
      <c r="AA7" s="3"/>
      <c r="AB7" s="7">
        <f>E7+H7+K7+N7+Q7+T7+W7</f>
        <v>462</v>
      </c>
      <c r="AC7">
        <f>AB7/5</f>
        <v>92.4</v>
      </c>
    </row>
    <row r="8" spans="1:30" x14ac:dyDescent="0.25">
      <c r="A8" s="11">
        <v>18603300</v>
      </c>
      <c r="B8" s="11" t="s">
        <v>26</v>
      </c>
      <c r="C8" s="12" t="s">
        <v>66</v>
      </c>
      <c r="D8" s="3">
        <v>301</v>
      </c>
      <c r="E8" s="3">
        <v>94</v>
      </c>
      <c r="F8" s="3" t="s">
        <v>13</v>
      </c>
      <c r="G8" s="3"/>
      <c r="H8" s="3"/>
      <c r="I8" s="3"/>
      <c r="J8" s="3">
        <v>302</v>
      </c>
      <c r="K8" s="3">
        <v>94</v>
      </c>
      <c r="L8" s="3" t="s">
        <v>12</v>
      </c>
      <c r="M8" s="3">
        <v>30</v>
      </c>
      <c r="N8" s="3">
        <v>96</v>
      </c>
      <c r="O8" s="3" t="s">
        <v>12</v>
      </c>
      <c r="P8" s="3">
        <v>54</v>
      </c>
      <c r="Q8" s="3">
        <v>95</v>
      </c>
      <c r="R8" s="3" t="s">
        <v>12</v>
      </c>
      <c r="S8" s="3">
        <v>55</v>
      </c>
      <c r="T8" s="3">
        <v>82</v>
      </c>
      <c r="U8" s="3" t="s">
        <v>13</v>
      </c>
      <c r="V8" s="3"/>
      <c r="W8" s="3"/>
      <c r="X8" s="3"/>
      <c r="Y8" s="3"/>
      <c r="Z8" s="3"/>
      <c r="AA8" s="3"/>
      <c r="AB8" s="7">
        <f>E8+H8+K8+N8+Q8+T8+W8</f>
        <v>461</v>
      </c>
      <c r="AC8">
        <f>AB8/5</f>
        <v>92.2</v>
      </c>
    </row>
    <row r="9" spans="1:30" x14ac:dyDescent="0.25">
      <c r="A9" s="11">
        <v>18603283</v>
      </c>
      <c r="B9" s="11" t="s">
        <v>26</v>
      </c>
      <c r="C9" s="11" t="s">
        <v>47</v>
      </c>
      <c r="D9" s="3">
        <v>301</v>
      </c>
      <c r="E9" s="3">
        <v>91</v>
      </c>
      <c r="F9" s="3" t="s">
        <v>14</v>
      </c>
      <c r="G9" s="3">
        <v>41</v>
      </c>
      <c r="H9" s="3">
        <v>81</v>
      </c>
      <c r="I9" s="3" t="s">
        <v>14</v>
      </c>
      <c r="J9" s="3"/>
      <c r="K9" s="3"/>
      <c r="L9" s="3"/>
      <c r="M9" s="3">
        <v>42</v>
      </c>
      <c r="N9" s="3">
        <v>92</v>
      </c>
      <c r="O9" s="3" t="s">
        <v>13</v>
      </c>
      <c r="P9" s="10"/>
      <c r="Q9" s="10"/>
      <c r="R9" s="10"/>
      <c r="S9" s="3">
        <v>43</v>
      </c>
      <c r="T9" s="3">
        <v>88</v>
      </c>
      <c r="U9" s="3" t="s">
        <v>14</v>
      </c>
      <c r="V9" s="3">
        <v>83</v>
      </c>
      <c r="W9" s="3">
        <v>90</v>
      </c>
      <c r="X9" s="3" t="s">
        <v>15</v>
      </c>
      <c r="Y9" s="3"/>
      <c r="Z9" s="3"/>
      <c r="AA9" s="3"/>
      <c r="AB9" s="7">
        <f>E9+H9+K9+N9+Q9+T9+W9</f>
        <v>442</v>
      </c>
      <c r="AC9">
        <f>AB9/5</f>
        <v>88.4</v>
      </c>
    </row>
    <row r="10" spans="1:30" x14ac:dyDescent="0.25">
      <c r="A10" s="11">
        <v>18603307</v>
      </c>
      <c r="B10" s="11" t="s">
        <v>26</v>
      </c>
      <c r="C10" s="11" t="s">
        <v>57</v>
      </c>
      <c r="D10" s="3">
        <v>301</v>
      </c>
      <c r="E10" s="3">
        <v>93</v>
      </c>
      <c r="F10" s="3" t="s">
        <v>13</v>
      </c>
      <c r="G10" s="3"/>
      <c r="H10" s="3"/>
      <c r="I10" s="3"/>
      <c r="J10" s="3">
        <v>302</v>
      </c>
      <c r="K10" s="3">
        <v>90</v>
      </c>
      <c r="L10" s="3" t="s">
        <v>13</v>
      </c>
      <c r="M10" s="3">
        <v>42</v>
      </c>
      <c r="N10" s="3">
        <v>88</v>
      </c>
      <c r="O10" s="3" t="s">
        <v>13</v>
      </c>
      <c r="P10" s="10">
        <v>44</v>
      </c>
      <c r="Q10" s="10">
        <v>84</v>
      </c>
      <c r="R10" s="10" t="s">
        <v>15</v>
      </c>
      <c r="S10" s="3">
        <v>43</v>
      </c>
      <c r="T10" s="3">
        <v>86</v>
      </c>
      <c r="U10" s="3" t="s">
        <v>14</v>
      </c>
      <c r="V10" s="3"/>
      <c r="W10" s="3"/>
      <c r="X10" s="3"/>
      <c r="Y10" s="3"/>
      <c r="Z10" s="3"/>
      <c r="AA10" s="3"/>
      <c r="AB10" s="7">
        <f>E10+H10+K10+N10+Q10+T10+W10</f>
        <v>441</v>
      </c>
      <c r="AC10">
        <f>AB10/5</f>
        <v>88.2</v>
      </c>
    </row>
    <row r="11" spans="1:30" x14ac:dyDescent="0.25">
      <c r="A11" s="11">
        <v>18603295</v>
      </c>
      <c r="B11" s="11" t="s">
        <v>25</v>
      </c>
      <c r="C11" s="12" t="s">
        <v>61</v>
      </c>
      <c r="D11" s="3">
        <v>301</v>
      </c>
      <c r="E11" s="3">
        <v>93</v>
      </c>
      <c r="F11" s="3" t="s">
        <v>13</v>
      </c>
      <c r="G11" s="3"/>
      <c r="H11" s="3"/>
      <c r="I11" s="3"/>
      <c r="J11" s="3">
        <v>302</v>
      </c>
      <c r="K11" s="3">
        <v>82</v>
      </c>
      <c r="L11" s="3" t="s">
        <v>14</v>
      </c>
      <c r="M11" s="3">
        <v>30</v>
      </c>
      <c r="N11" s="3">
        <v>94</v>
      </c>
      <c r="O11" s="3" t="s">
        <v>12</v>
      </c>
      <c r="P11" s="3">
        <v>54</v>
      </c>
      <c r="Q11" s="3">
        <v>90</v>
      </c>
      <c r="R11" s="3" t="s">
        <v>13</v>
      </c>
      <c r="S11" s="3">
        <v>55</v>
      </c>
      <c r="T11" s="3">
        <v>81</v>
      </c>
      <c r="U11" s="3" t="s">
        <v>13</v>
      </c>
      <c r="V11" s="3"/>
      <c r="W11" s="3"/>
      <c r="X11" s="3"/>
      <c r="Y11" s="3"/>
      <c r="Z11" s="3"/>
      <c r="AA11" s="3"/>
      <c r="AB11" s="7">
        <f>E11+H11+K11+N11+Q11+T11+W11</f>
        <v>440</v>
      </c>
      <c r="AC11">
        <f>AB11/5</f>
        <v>88</v>
      </c>
    </row>
    <row r="12" spans="1:30" x14ac:dyDescent="0.25">
      <c r="A12" s="11">
        <v>18603278</v>
      </c>
      <c r="B12" s="11" t="s">
        <v>25</v>
      </c>
      <c r="C12" s="11" t="s">
        <v>42</v>
      </c>
      <c r="D12" s="3">
        <v>301</v>
      </c>
      <c r="E12" s="3">
        <v>96</v>
      </c>
      <c r="F12" s="3" t="s">
        <v>12</v>
      </c>
      <c r="G12" s="3"/>
      <c r="H12" s="3"/>
      <c r="I12" s="3"/>
      <c r="J12" s="3">
        <v>302</v>
      </c>
      <c r="K12" s="3">
        <v>86</v>
      </c>
      <c r="L12" s="3" t="s">
        <v>14</v>
      </c>
      <c r="M12" s="3">
        <v>42</v>
      </c>
      <c r="N12" s="3">
        <v>86</v>
      </c>
      <c r="O12" s="3" t="s">
        <v>14</v>
      </c>
      <c r="P12" s="10">
        <v>44</v>
      </c>
      <c r="Q12" s="10">
        <v>84</v>
      </c>
      <c r="R12" s="10" t="s">
        <v>15</v>
      </c>
      <c r="S12" s="3">
        <v>43</v>
      </c>
      <c r="T12" s="3">
        <v>84</v>
      </c>
      <c r="U12" s="3" t="s">
        <v>14</v>
      </c>
      <c r="V12" s="3"/>
      <c r="W12" s="3"/>
      <c r="X12" s="3"/>
      <c r="Y12" s="3"/>
      <c r="Z12" s="3"/>
      <c r="AA12" s="3"/>
      <c r="AB12" s="7">
        <f>E12+H12+K12+N12+Q12+T12+W12</f>
        <v>436</v>
      </c>
      <c r="AC12">
        <f>AB12/5</f>
        <v>87.2</v>
      </c>
    </row>
    <row r="13" spans="1:30" x14ac:dyDescent="0.25">
      <c r="A13" s="11">
        <v>18603285</v>
      </c>
      <c r="B13" s="11" t="s">
        <v>26</v>
      </c>
      <c r="C13" s="11" t="s">
        <v>49</v>
      </c>
      <c r="D13" s="3">
        <v>301</v>
      </c>
      <c r="E13" s="3">
        <v>92</v>
      </c>
      <c r="F13" s="3" t="s">
        <v>13</v>
      </c>
      <c r="G13" s="3">
        <v>41</v>
      </c>
      <c r="H13" s="3">
        <v>77</v>
      </c>
      <c r="I13" s="3" t="s">
        <v>15</v>
      </c>
      <c r="J13" s="3"/>
      <c r="K13" s="3"/>
      <c r="L13" s="3"/>
      <c r="M13" s="3">
        <v>42</v>
      </c>
      <c r="N13" s="3">
        <v>86</v>
      </c>
      <c r="O13" s="3" t="s">
        <v>14</v>
      </c>
      <c r="P13" s="10"/>
      <c r="Q13" s="10"/>
      <c r="R13" s="10"/>
      <c r="S13" s="3">
        <v>43</v>
      </c>
      <c r="T13" s="3">
        <v>88</v>
      </c>
      <c r="U13" s="3" t="s">
        <v>14</v>
      </c>
      <c r="V13" s="3">
        <v>83</v>
      </c>
      <c r="W13" s="3">
        <v>91</v>
      </c>
      <c r="X13" s="3" t="s">
        <v>14</v>
      </c>
      <c r="Y13" s="3"/>
      <c r="Z13" s="3"/>
      <c r="AA13" s="3"/>
      <c r="AB13" s="7">
        <f>E13+H13+K13+N13+Q13+T13+W13</f>
        <v>434</v>
      </c>
      <c r="AC13">
        <f>AB13/5</f>
        <v>86.8</v>
      </c>
    </row>
    <row r="14" spans="1:30" x14ac:dyDescent="0.25">
      <c r="A14" s="11">
        <v>18603271</v>
      </c>
      <c r="B14" s="11" t="s">
        <v>25</v>
      </c>
      <c r="C14" s="11" t="s">
        <v>35</v>
      </c>
      <c r="D14" s="3">
        <v>301</v>
      </c>
      <c r="E14" s="3">
        <v>96</v>
      </c>
      <c r="F14" s="3" t="s">
        <v>12</v>
      </c>
      <c r="G14" s="3">
        <v>41</v>
      </c>
      <c r="H14" s="3">
        <v>74</v>
      </c>
      <c r="I14" s="3" t="s">
        <v>16</v>
      </c>
      <c r="J14" s="3"/>
      <c r="K14" s="3"/>
      <c r="L14" s="3"/>
      <c r="M14" s="3">
        <v>42</v>
      </c>
      <c r="N14" s="3">
        <v>86</v>
      </c>
      <c r="O14" s="3" t="s">
        <v>14</v>
      </c>
      <c r="P14" s="10"/>
      <c r="Q14" s="10"/>
      <c r="R14" s="10"/>
      <c r="S14" s="3">
        <v>43</v>
      </c>
      <c r="T14" s="3">
        <v>85</v>
      </c>
      <c r="U14" s="3" t="s">
        <v>14</v>
      </c>
      <c r="V14" s="3">
        <v>83</v>
      </c>
      <c r="W14" s="3">
        <v>92</v>
      </c>
      <c r="X14" s="3" t="s">
        <v>14</v>
      </c>
      <c r="Y14" s="3"/>
      <c r="Z14" s="3"/>
      <c r="AA14" s="3"/>
      <c r="AB14" s="7">
        <f>E14+H14+K14+N14+Q14+T14+W14</f>
        <v>433</v>
      </c>
      <c r="AC14">
        <f>AB14/5</f>
        <v>86.6</v>
      </c>
    </row>
    <row r="15" spans="1:30" x14ac:dyDescent="0.25">
      <c r="A15" s="11">
        <v>18603277</v>
      </c>
      <c r="B15" s="11" t="s">
        <v>25</v>
      </c>
      <c r="C15" s="11" t="s">
        <v>41</v>
      </c>
      <c r="D15" s="3">
        <v>301</v>
      </c>
      <c r="E15" s="3">
        <v>93</v>
      </c>
      <c r="F15" s="3" t="s">
        <v>13</v>
      </c>
      <c r="G15" s="3">
        <v>41</v>
      </c>
      <c r="H15" s="3">
        <v>73</v>
      </c>
      <c r="I15" s="3" t="s">
        <v>16</v>
      </c>
      <c r="J15" s="3"/>
      <c r="K15" s="3"/>
      <c r="L15" s="3"/>
      <c r="M15" s="3">
        <v>42</v>
      </c>
      <c r="N15" s="3">
        <v>87</v>
      </c>
      <c r="O15" s="3" t="s">
        <v>14</v>
      </c>
      <c r="P15" s="10"/>
      <c r="Q15" s="10"/>
      <c r="R15" s="10"/>
      <c r="S15" s="3">
        <v>43</v>
      </c>
      <c r="T15" s="3">
        <v>82</v>
      </c>
      <c r="U15" s="3" t="s">
        <v>15</v>
      </c>
      <c r="V15" s="3">
        <v>83</v>
      </c>
      <c r="W15" s="3">
        <v>94</v>
      </c>
      <c r="X15" s="3" t="s">
        <v>13</v>
      </c>
      <c r="Y15" s="3"/>
      <c r="Z15" s="3"/>
      <c r="AA15" s="3"/>
      <c r="AB15" s="7">
        <f>E15+H15+K15+N15+Q15+T15+W15</f>
        <v>429</v>
      </c>
      <c r="AC15">
        <f>AB15/5</f>
        <v>85.8</v>
      </c>
    </row>
    <row r="16" spans="1:30" x14ac:dyDescent="0.25">
      <c r="A16" s="11">
        <v>18603292</v>
      </c>
      <c r="B16" s="11" t="s">
        <v>26</v>
      </c>
      <c r="C16" s="11" t="s">
        <v>56</v>
      </c>
      <c r="D16" s="3">
        <v>301</v>
      </c>
      <c r="E16" s="3">
        <v>88</v>
      </c>
      <c r="F16" s="3" t="s">
        <v>14</v>
      </c>
      <c r="G16" s="3">
        <v>41</v>
      </c>
      <c r="H16" s="3">
        <v>71</v>
      </c>
      <c r="I16" s="3" t="s">
        <v>16</v>
      </c>
      <c r="J16" s="3"/>
      <c r="K16" s="3"/>
      <c r="L16" s="3"/>
      <c r="M16" s="3">
        <v>42</v>
      </c>
      <c r="N16" s="3">
        <v>86</v>
      </c>
      <c r="O16" s="3" t="s">
        <v>14</v>
      </c>
      <c r="P16" s="10"/>
      <c r="Q16" s="10"/>
      <c r="R16" s="10"/>
      <c r="S16" s="3">
        <v>43</v>
      </c>
      <c r="T16" s="3">
        <v>86</v>
      </c>
      <c r="U16" s="3" t="s">
        <v>14</v>
      </c>
      <c r="V16" s="3">
        <v>83</v>
      </c>
      <c r="W16" s="3">
        <v>90</v>
      </c>
      <c r="X16" s="3" t="s">
        <v>15</v>
      </c>
      <c r="Y16" s="3"/>
      <c r="Z16" s="3"/>
      <c r="AA16" s="3"/>
      <c r="AB16" s="7">
        <f>E16+H16+K16+N16+Q16+T16+W16</f>
        <v>421</v>
      </c>
      <c r="AC16">
        <f>AB16/5</f>
        <v>84.2</v>
      </c>
    </row>
    <row r="17" spans="1:29" x14ac:dyDescent="0.25">
      <c r="A17" s="11">
        <v>18603270</v>
      </c>
      <c r="B17" s="11" t="s">
        <v>25</v>
      </c>
      <c r="C17" s="11" t="s">
        <v>34</v>
      </c>
      <c r="D17" s="3">
        <v>301</v>
      </c>
      <c r="E17" s="3">
        <v>87</v>
      </c>
      <c r="F17" s="3" t="s">
        <v>14</v>
      </c>
      <c r="G17" s="3"/>
      <c r="H17" s="3"/>
      <c r="I17" s="3"/>
      <c r="J17" s="3">
        <v>302</v>
      </c>
      <c r="K17" s="3">
        <v>82</v>
      </c>
      <c r="L17" s="3" t="s">
        <v>14</v>
      </c>
      <c r="M17" s="3">
        <v>42</v>
      </c>
      <c r="N17" s="3">
        <v>84</v>
      </c>
      <c r="O17" s="3" t="s">
        <v>14</v>
      </c>
      <c r="P17" s="10">
        <v>44</v>
      </c>
      <c r="Q17" s="10">
        <v>82</v>
      </c>
      <c r="R17" s="10" t="s">
        <v>15</v>
      </c>
      <c r="S17" s="3">
        <v>43</v>
      </c>
      <c r="T17" s="3">
        <v>78</v>
      </c>
      <c r="U17" s="3" t="s">
        <v>16</v>
      </c>
      <c r="V17" s="3"/>
      <c r="W17" s="3"/>
      <c r="X17" s="3"/>
      <c r="Y17" s="3"/>
      <c r="Z17" s="3"/>
      <c r="AA17" s="3"/>
      <c r="AB17" s="7">
        <f>E17+H17+K17+N17+Q17+T17+W17</f>
        <v>413</v>
      </c>
      <c r="AC17">
        <f>AB17/5</f>
        <v>82.6</v>
      </c>
    </row>
    <row r="18" spans="1:29" x14ac:dyDescent="0.25">
      <c r="A18" s="11">
        <v>18603281</v>
      </c>
      <c r="B18" s="11" t="s">
        <v>26</v>
      </c>
      <c r="C18" s="11" t="s">
        <v>45</v>
      </c>
      <c r="D18" s="3">
        <v>301</v>
      </c>
      <c r="E18" s="3">
        <v>93</v>
      </c>
      <c r="F18" s="3" t="s">
        <v>13</v>
      </c>
      <c r="G18" s="3">
        <v>41</v>
      </c>
      <c r="H18" s="3">
        <v>61</v>
      </c>
      <c r="I18" s="3" t="s">
        <v>17</v>
      </c>
      <c r="J18" s="3"/>
      <c r="K18" s="3"/>
      <c r="L18" s="3"/>
      <c r="M18" s="3">
        <v>42</v>
      </c>
      <c r="N18" s="3">
        <v>86</v>
      </c>
      <c r="O18" s="3" t="s">
        <v>14</v>
      </c>
      <c r="P18" s="10"/>
      <c r="Q18" s="10"/>
      <c r="R18" s="10"/>
      <c r="S18" s="3">
        <v>43</v>
      </c>
      <c r="T18" s="3">
        <v>84</v>
      </c>
      <c r="U18" s="3" t="s">
        <v>14</v>
      </c>
      <c r="V18" s="3">
        <v>83</v>
      </c>
      <c r="W18" s="3">
        <v>89</v>
      </c>
      <c r="X18" s="3" t="s">
        <v>15</v>
      </c>
      <c r="Y18" s="3"/>
      <c r="Z18" s="3"/>
      <c r="AA18" s="3"/>
      <c r="AB18" s="7">
        <f>E18+H18+K18+N18+Q18+T18+W18</f>
        <v>413</v>
      </c>
      <c r="AC18">
        <f>AB18/5</f>
        <v>82.6</v>
      </c>
    </row>
    <row r="19" spans="1:29" x14ac:dyDescent="0.25">
      <c r="A19" s="11">
        <v>18603274</v>
      </c>
      <c r="B19" s="11" t="s">
        <v>25</v>
      </c>
      <c r="C19" s="11" t="s">
        <v>38</v>
      </c>
      <c r="D19" s="3">
        <v>301</v>
      </c>
      <c r="E19" s="3">
        <v>90</v>
      </c>
      <c r="F19" s="3" t="s">
        <v>14</v>
      </c>
      <c r="G19" s="3">
        <v>41</v>
      </c>
      <c r="H19" s="3">
        <v>71</v>
      </c>
      <c r="I19" s="3" t="s">
        <v>16</v>
      </c>
      <c r="J19" s="3"/>
      <c r="K19" s="3"/>
      <c r="L19" s="3"/>
      <c r="M19" s="3">
        <v>42</v>
      </c>
      <c r="N19" s="3">
        <v>88</v>
      </c>
      <c r="O19" s="3" t="s">
        <v>13</v>
      </c>
      <c r="P19" s="10">
        <v>44</v>
      </c>
      <c r="Q19" s="10">
        <v>85</v>
      </c>
      <c r="R19" s="10" t="s">
        <v>15</v>
      </c>
      <c r="S19" s="3">
        <v>43</v>
      </c>
      <c r="T19" s="3">
        <v>78</v>
      </c>
      <c r="U19" s="3" t="s">
        <v>16</v>
      </c>
      <c r="V19" s="3"/>
      <c r="W19" s="3"/>
      <c r="X19" s="3"/>
      <c r="Y19" s="3"/>
      <c r="Z19" s="3"/>
      <c r="AA19" s="3"/>
      <c r="AB19" s="7">
        <f>E19+H19+K19+N19+Q19+T19+W19</f>
        <v>412</v>
      </c>
      <c r="AC19">
        <f>AB19/5</f>
        <v>82.4</v>
      </c>
    </row>
    <row r="20" spans="1:29" x14ac:dyDescent="0.25">
      <c r="A20" s="11">
        <v>18603273</v>
      </c>
      <c r="B20" s="11" t="s">
        <v>25</v>
      </c>
      <c r="C20" s="11" t="s">
        <v>37</v>
      </c>
      <c r="D20" s="3">
        <v>301</v>
      </c>
      <c r="E20" s="3">
        <v>84</v>
      </c>
      <c r="F20" s="3" t="s">
        <v>15</v>
      </c>
      <c r="G20" s="3"/>
      <c r="H20" s="3"/>
      <c r="I20" s="3"/>
      <c r="J20" s="3">
        <v>302</v>
      </c>
      <c r="K20" s="3">
        <v>83</v>
      </c>
      <c r="L20" s="3" t="s">
        <v>14</v>
      </c>
      <c r="M20" s="3">
        <v>42</v>
      </c>
      <c r="N20" s="3">
        <v>74</v>
      </c>
      <c r="O20" s="3" t="s">
        <v>16</v>
      </c>
      <c r="P20" s="10">
        <v>44</v>
      </c>
      <c r="Q20" s="10">
        <v>83</v>
      </c>
      <c r="R20" s="10" t="s">
        <v>15</v>
      </c>
      <c r="S20" s="3">
        <v>43</v>
      </c>
      <c r="T20" s="3">
        <v>75</v>
      </c>
      <c r="U20" s="3" t="s">
        <v>16</v>
      </c>
      <c r="V20" s="3"/>
      <c r="W20" s="3"/>
      <c r="X20" s="3"/>
      <c r="Y20" s="3"/>
      <c r="Z20" s="3"/>
      <c r="AA20" s="3"/>
      <c r="AB20" s="7">
        <f>E20+H20+K20+N20+Q20+T20+W20</f>
        <v>399</v>
      </c>
      <c r="AC20">
        <f>AB20/5</f>
        <v>79.8</v>
      </c>
    </row>
    <row r="21" spans="1:29" x14ac:dyDescent="0.25">
      <c r="A21" s="11">
        <v>18603293</v>
      </c>
      <c r="B21" s="11" t="s">
        <v>25</v>
      </c>
      <c r="C21" s="12" t="s">
        <v>59</v>
      </c>
      <c r="D21" s="3">
        <v>301</v>
      </c>
      <c r="E21" s="3">
        <v>80</v>
      </c>
      <c r="F21" s="3" t="s">
        <v>16</v>
      </c>
      <c r="G21" s="3"/>
      <c r="H21" s="3"/>
      <c r="I21" s="3"/>
      <c r="J21" s="3">
        <v>302</v>
      </c>
      <c r="K21" s="3">
        <v>80</v>
      </c>
      <c r="L21" s="3" t="s">
        <v>15</v>
      </c>
      <c r="M21" s="3">
        <v>30</v>
      </c>
      <c r="N21" s="3">
        <v>87</v>
      </c>
      <c r="O21" s="3" t="s">
        <v>13</v>
      </c>
      <c r="P21" s="3">
        <v>54</v>
      </c>
      <c r="Q21" s="3">
        <v>87</v>
      </c>
      <c r="R21" s="3" t="s">
        <v>14</v>
      </c>
      <c r="S21" s="3">
        <v>55</v>
      </c>
      <c r="T21" s="3">
        <v>63</v>
      </c>
      <c r="U21" s="3" t="s">
        <v>16</v>
      </c>
      <c r="V21" s="3"/>
      <c r="W21" s="3"/>
      <c r="X21" s="3"/>
      <c r="Y21" s="3"/>
      <c r="Z21" s="3"/>
      <c r="AA21" s="3"/>
      <c r="AB21" s="7">
        <f>E21+H21+K21+N21+Q21+T21+W21</f>
        <v>397</v>
      </c>
      <c r="AC21">
        <f>AB21/5</f>
        <v>79.400000000000006</v>
      </c>
    </row>
    <row r="22" spans="1:29" x14ac:dyDescent="0.25">
      <c r="A22" s="11">
        <v>18603299</v>
      </c>
      <c r="B22" s="11" t="s">
        <v>26</v>
      </c>
      <c r="C22" s="12" t="s">
        <v>65</v>
      </c>
      <c r="D22" s="3">
        <v>301</v>
      </c>
      <c r="E22" s="3">
        <v>80</v>
      </c>
      <c r="F22" s="3" t="s">
        <v>16</v>
      </c>
      <c r="G22" s="3"/>
      <c r="H22" s="3"/>
      <c r="I22" s="3"/>
      <c r="J22" s="3">
        <v>302</v>
      </c>
      <c r="K22" s="3">
        <v>71</v>
      </c>
      <c r="L22" s="3" t="s">
        <v>17</v>
      </c>
      <c r="M22" s="3">
        <v>30</v>
      </c>
      <c r="N22" s="3">
        <v>80</v>
      </c>
      <c r="O22" s="3" t="s">
        <v>14</v>
      </c>
      <c r="P22" s="3">
        <v>54</v>
      </c>
      <c r="Q22" s="3">
        <v>90</v>
      </c>
      <c r="R22" s="3" t="s">
        <v>13</v>
      </c>
      <c r="S22" s="3">
        <v>55</v>
      </c>
      <c r="T22" s="3">
        <v>69</v>
      </c>
      <c r="U22" s="3" t="s">
        <v>15</v>
      </c>
      <c r="V22" s="3"/>
      <c r="W22" s="3"/>
      <c r="X22" s="3"/>
      <c r="Y22" s="3"/>
      <c r="Z22" s="3"/>
      <c r="AA22" s="3"/>
      <c r="AB22" s="7">
        <f>E22+H22+K22+N22+Q22+T22+W22</f>
        <v>390</v>
      </c>
      <c r="AC22">
        <f>AB22/5</f>
        <v>78</v>
      </c>
    </row>
    <row r="23" spans="1:29" x14ac:dyDescent="0.25">
      <c r="A23" s="11">
        <v>18603280</v>
      </c>
      <c r="B23" s="11" t="s">
        <v>25</v>
      </c>
      <c r="C23" s="11" t="s">
        <v>44</v>
      </c>
      <c r="D23" s="3">
        <v>301</v>
      </c>
      <c r="E23" s="3">
        <v>89</v>
      </c>
      <c r="F23" s="3" t="s">
        <v>14</v>
      </c>
      <c r="G23" s="3">
        <v>41</v>
      </c>
      <c r="H23" s="3">
        <v>69</v>
      </c>
      <c r="I23" s="3" t="s">
        <v>16</v>
      </c>
      <c r="J23" s="3"/>
      <c r="K23" s="3"/>
      <c r="L23" s="3"/>
      <c r="M23" s="3">
        <v>42</v>
      </c>
      <c r="N23" s="3">
        <v>77</v>
      </c>
      <c r="O23" s="3" t="s">
        <v>16</v>
      </c>
      <c r="P23" s="10">
        <v>44</v>
      </c>
      <c r="Q23" s="10">
        <v>79</v>
      </c>
      <c r="R23" s="10" t="s">
        <v>16</v>
      </c>
      <c r="S23" s="3">
        <v>43</v>
      </c>
      <c r="T23" s="3">
        <v>75</v>
      </c>
      <c r="U23" s="3" t="s">
        <v>16</v>
      </c>
      <c r="V23" s="3"/>
      <c r="W23" s="3"/>
      <c r="X23" s="3"/>
      <c r="Y23" s="3"/>
      <c r="Z23" s="3"/>
      <c r="AA23" s="3"/>
      <c r="AB23" s="7">
        <f>E23+H23+K23+N23+Q23+T23+W23</f>
        <v>389</v>
      </c>
      <c r="AC23">
        <f>AB23/5</f>
        <v>77.8</v>
      </c>
    </row>
    <row r="24" spans="1:29" x14ac:dyDescent="0.25">
      <c r="A24" s="11">
        <v>18603269</v>
      </c>
      <c r="B24" s="11" t="s">
        <v>25</v>
      </c>
      <c r="C24" s="11" t="s">
        <v>33</v>
      </c>
      <c r="D24" s="3">
        <v>301</v>
      </c>
      <c r="E24" s="3">
        <v>84</v>
      </c>
      <c r="F24" s="3" t="s">
        <v>15</v>
      </c>
      <c r="G24" s="3"/>
      <c r="H24" s="3"/>
      <c r="I24" s="3"/>
      <c r="J24" s="3">
        <v>302</v>
      </c>
      <c r="K24" s="3">
        <v>78</v>
      </c>
      <c r="L24" s="3" t="s">
        <v>15</v>
      </c>
      <c r="M24" s="3">
        <v>42</v>
      </c>
      <c r="N24" s="3">
        <v>74</v>
      </c>
      <c r="O24" s="3" t="s">
        <v>16</v>
      </c>
      <c r="P24" s="10">
        <v>44</v>
      </c>
      <c r="Q24" s="10">
        <v>76</v>
      </c>
      <c r="R24" s="10" t="s">
        <v>16</v>
      </c>
      <c r="S24" s="3">
        <v>43</v>
      </c>
      <c r="T24" s="3">
        <v>76</v>
      </c>
      <c r="U24" s="3" t="s">
        <v>16</v>
      </c>
      <c r="V24" s="3"/>
      <c r="W24" s="3"/>
      <c r="X24" s="3"/>
      <c r="Y24" s="3"/>
      <c r="Z24" s="3"/>
      <c r="AA24" s="3"/>
      <c r="AB24" s="7">
        <f>E24+H24+K24+N24+Q24+T24+W24</f>
        <v>388</v>
      </c>
      <c r="AC24">
        <f>AB24/5</f>
        <v>77.599999999999994</v>
      </c>
    </row>
    <row r="25" spans="1:29" x14ac:dyDescent="0.25">
      <c r="A25" s="11">
        <v>18603288</v>
      </c>
      <c r="B25" s="11" t="s">
        <v>26</v>
      </c>
      <c r="C25" s="11" t="s">
        <v>52</v>
      </c>
      <c r="D25" s="3">
        <v>301</v>
      </c>
      <c r="E25" s="3">
        <v>84</v>
      </c>
      <c r="F25" s="3" t="s">
        <v>15</v>
      </c>
      <c r="G25" s="3">
        <v>41</v>
      </c>
      <c r="H25" s="3">
        <v>70</v>
      </c>
      <c r="I25" s="3" t="s">
        <v>16</v>
      </c>
      <c r="J25" s="3"/>
      <c r="K25" s="3"/>
      <c r="L25" s="3"/>
      <c r="M25" s="3">
        <v>42</v>
      </c>
      <c r="N25" s="3">
        <v>75</v>
      </c>
      <c r="O25" s="3" t="s">
        <v>16</v>
      </c>
      <c r="P25" s="10"/>
      <c r="Q25" s="10"/>
      <c r="R25" s="10"/>
      <c r="S25" s="3">
        <v>43</v>
      </c>
      <c r="T25" s="3">
        <v>78</v>
      </c>
      <c r="U25" s="3" t="s">
        <v>16</v>
      </c>
      <c r="V25" s="3">
        <v>83</v>
      </c>
      <c r="W25" s="3">
        <v>79</v>
      </c>
      <c r="X25" s="3" t="s">
        <v>17</v>
      </c>
      <c r="Y25" s="3"/>
      <c r="Z25" s="3"/>
      <c r="AA25" s="3"/>
      <c r="AB25" s="7">
        <f>E25+H25+K25+N25+Q25+T25+W25</f>
        <v>386</v>
      </c>
      <c r="AC25">
        <f>AB25/5</f>
        <v>77.2</v>
      </c>
    </row>
    <row r="26" spans="1:29" x14ac:dyDescent="0.25">
      <c r="A26" s="11">
        <v>18603276</v>
      </c>
      <c r="B26" s="11" t="s">
        <v>25</v>
      </c>
      <c r="C26" s="11" t="s">
        <v>40</v>
      </c>
      <c r="D26" s="3">
        <v>301</v>
      </c>
      <c r="E26" s="3">
        <v>84</v>
      </c>
      <c r="F26" s="3" t="s">
        <v>15</v>
      </c>
      <c r="G26" s="3"/>
      <c r="H26" s="3"/>
      <c r="I26" s="3"/>
      <c r="J26" s="3">
        <v>302</v>
      </c>
      <c r="K26" s="3">
        <v>73</v>
      </c>
      <c r="L26" s="3" t="s">
        <v>16</v>
      </c>
      <c r="M26" s="3">
        <v>42</v>
      </c>
      <c r="N26" s="3">
        <v>74</v>
      </c>
      <c r="O26" s="3" t="s">
        <v>16</v>
      </c>
      <c r="P26" s="10">
        <v>44</v>
      </c>
      <c r="Q26" s="10">
        <v>78</v>
      </c>
      <c r="R26" s="10" t="s">
        <v>16</v>
      </c>
      <c r="S26" s="3">
        <v>43</v>
      </c>
      <c r="T26" s="3">
        <v>74</v>
      </c>
      <c r="U26" s="3" t="s">
        <v>16</v>
      </c>
      <c r="V26" s="3"/>
      <c r="W26" s="3"/>
      <c r="X26" s="3"/>
      <c r="Y26" s="3"/>
      <c r="Z26" s="3"/>
      <c r="AA26" s="3"/>
      <c r="AB26" s="7">
        <f>E26+H26+K26+N26+Q26+T26+W26</f>
        <v>383</v>
      </c>
      <c r="AC26">
        <f>AB26/5</f>
        <v>76.599999999999994</v>
      </c>
    </row>
    <row r="27" spans="1:29" x14ac:dyDescent="0.25">
      <c r="A27" s="11">
        <v>18603302</v>
      </c>
      <c r="B27" s="11" t="s">
        <v>26</v>
      </c>
      <c r="C27" s="12" t="s">
        <v>68</v>
      </c>
      <c r="D27" s="3">
        <v>301</v>
      </c>
      <c r="E27" s="3">
        <v>79</v>
      </c>
      <c r="F27" s="3" t="s">
        <v>16</v>
      </c>
      <c r="G27" s="3"/>
      <c r="H27" s="3"/>
      <c r="I27" s="3"/>
      <c r="J27" s="3">
        <v>302</v>
      </c>
      <c r="K27" s="3">
        <v>74</v>
      </c>
      <c r="L27" s="3" t="s">
        <v>16</v>
      </c>
      <c r="M27" s="3">
        <v>30</v>
      </c>
      <c r="N27" s="3">
        <v>79</v>
      </c>
      <c r="O27" s="3" t="s">
        <v>14</v>
      </c>
      <c r="P27" s="3">
        <v>54</v>
      </c>
      <c r="Q27" s="3">
        <v>86</v>
      </c>
      <c r="R27" s="3" t="s">
        <v>14</v>
      </c>
      <c r="S27" s="3">
        <v>55</v>
      </c>
      <c r="T27" s="3">
        <v>65</v>
      </c>
      <c r="U27" s="3" t="s">
        <v>16</v>
      </c>
      <c r="V27" s="3"/>
      <c r="W27" s="3"/>
      <c r="X27" s="3"/>
      <c r="Y27" s="3"/>
      <c r="Z27" s="3"/>
      <c r="AA27" s="3"/>
      <c r="AB27" s="7">
        <f>E27+H27+K27+N27+Q27+T27+W27</f>
        <v>383</v>
      </c>
      <c r="AC27">
        <f>AB27/5</f>
        <v>76.599999999999994</v>
      </c>
    </row>
    <row r="28" spans="1:29" x14ac:dyDescent="0.25">
      <c r="A28" s="11">
        <v>18603272</v>
      </c>
      <c r="B28" s="11" t="s">
        <v>25</v>
      </c>
      <c r="C28" s="11" t="s">
        <v>36</v>
      </c>
      <c r="D28" s="3">
        <v>301</v>
      </c>
      <c r="E28" s="3">
        <v>90</v>
      </c>
      <c r="F28" s="3" t="s">
        <v>14</v>
      </c>
      <c r="G28" s="3">
        <v>41</v>
      </c>
      <c r="H28" s="3">
        <v>60</v>
      </c>
      <c r="I28" s="3" t="s">
        <v>19</v>
      </c>
      <c r="J28" s="3"/>
      <c r="K28" s="3"/>
      <c r="L28" s="3"/>
      <c r="M28" s="3">
        <v>42</v>
      </c>
      <c r="N28" s="3">
        <v>77</v>
      </c>
      <c r="O28" s="3" t="s">
        <v>16</v>
      </c>
      <c r="P28" s="10">
        <v>44</v>
      </c>
      <c r="Q28" s="10">
        <v>80</v>
      </c>
      <c r="R28" s="10" t="s">
        <v>16</v>
      </c>
      <c r="S28" s="3">
        <v>43</v>
      </c>
      <c r="T28" s="3">
        <v>74</v>
      </c>
      <c r="U28" s="3" t="s">
        <v>16</v>
      </c>
      <c r="V28" s="3"/>
      <c r="W28" s="3"/>
      <c r="X28" s="3"/>
      <c r="Y28" s="3"/>
      <c r="Z28" s="3"/>
      <c r="AA28" s="3"/>
      <c r="AB28" s="7">
        <f>E28+H28+K28+N28+Q28+T28+W28</f>
        <v>381</v>
      </c>
      <c r="AC28">
        <f>AB28/5</f>
        <v>76.2</v>
      </c>
    </row>
    <row r="29" spans="1:29" x14ac:dyDescent="0.25">
      <c r="A29" s="11">
        <v>18603290</v>
      </c>
      <c r="B29" s="11" t="s">
        <v>26</v>
      </c>
      <c r="C29" s="11" t="s">
        <v>54</v>
      </c>
      <c r="D29" s="3">
        <v>301</v>
      </c>
      <c r="E29" s="3">
        <v>88</v>
      </c>
      <c r="F29" s="3" t="s">
        <v>14</v>
      </c>
      <c r="G29" s="3">
        <v>41</v>
      </c>
      <c r="H29" s="3">
        <v>60</v>
      </c>
      <c r="I29" s="3" t="s">
        <v>19</v>
      </c>
      <c r="J29" s="3"/>
      <c r="K29" s="3"/>
      <c r="L29" s="3"/>
      <c r="M29" s="3">
        <v>42</v>
      </c>
      <c r="N29" s="3">
        <v>76</v>
      </c>
      <c r="O29" s="3" t="s">
        <v>16</v>
      </c>
      <c r="P29" s="10"/>
      <c r="Q29" s="10"/>
      <c r="R29" s="10"/>
      <c r="S29" s="3">
        <v>43</v>
      </c>
      <c r="T29" s="3">
        <v>74</v>
      </c>
      <c r="U29" s="3" t="s">
        <v>16</v>
      </c>
      <c r="V29" s="3">
        <v>83</v>
      </c>
      <c r="W29" s="3">
        <v>81</v>
      </c>
      <c r="X29" s="3" t="s">
        <v>17</v>
      </c>
      <c r="Y29" s="3"/>
      <c r="Z29" s="3"/>
      <c r="AA29" s="3"/>
      <c r="AB29" s="7">
        <f>E29+H29+K29+N29+Q29+T29+W29</f>
        <v>379</v>
      </c>
      <c r="AC29">
        <f>AB29/5</f>
        <v>75.8</v>
      </c>
    </row>
    <row r="30" spans="1:29" x14ac:dyDescent="0.25">
      <c r="A30" s="11">
        <v>18603287</v>
      </c>
      <c r="B30" s="11" t="s">
        <v>26</v>
      </c>
      <c r="C30" s="11" t="s">
        <v>51</v>
      </c>
      <c r="D30" s="3">
        <v>301</v>
      </c>
      <c r="E30" s="3">
        <v>79</v>
      </c>
      <c r="F30" s="3" t="s">
        <v>16</v>
      </c>
      <c r="G30" s="3">
        <v>41</v>
      </c>
      <c r="H30" s="3">
        <v>67</v>
      </c>
      <c r="I30" s="3" t="s">
        <v>17</v>
      </c>
      <c r="J30" s="3"/>
      <c r="K30" s="3"/>
      <c r="L30" s="3"/>
      <c r="M30" s="3">
        <v>42</v>
      </c>
      <c r="N30" s="3">
        <v>74</v>
      </c>
      <c r="O30" s="3" t="s">
        <v>16</v>
      </c>
      <c r="P30" s="10"/>
      <c r="Q30" s="10"/>
      <c r="R30" s="10"/>
      <c r="S30" s="3">
        <v>43</v>
      </c>
      <c r="T30" s="3">
        <v>75</v>
      </c>
      <c r="U30" s="3" t="s">
        <v>16</v>
      </c>
      <c r="V30" s="3">
        <v>83</v>
      </c>
      <c r="W30" s="3">
        <v>79</v>
      </c>
      <c r="X30" s="3" t="s">
        <v>17</v>
      </c>
      <c r="Y30" s="3"/>
      <c r="Z30" s="3"/>
      <c r="AA30" s="3"/>
      <c r="AB30" s="7">
        <f>E30+H30+K30+N30+Q30+T30+W30</f>
        <v>374</v>
      </c>
      <c r="AC30">
        <f>AB30/5</f>
        <v>74.8</v>
      </c>
    </row>
    <row r="31" spans="1:29" x14ac:dyDescent="0.25">
      <c r="A31" s="11">
        <v>18603308</v>
      </c>
      <c r="B31" s="11" t="s">
        <v>25</v>
      </c>
      <c r="C31" s="11" t="s">
        <v>58</v>
      </c>
      <c r="D31" s="3">
        <v>301</v>
      </c>
      <c r="E31" s="3">
        <v>78</v>
      </c>
      <c r="F31" s="3" t="s">
        <v>16</v>
      </c>
      <c r="G31" s="3"/>
      <c r="H31" s="3"/>
      <c r="I31" s="3"/>
      <c r="J31" s="3">
        <v>302</v>
      </c>
      <c r="K31" s="3">
        <v>75</v>
      </c>
      <c r="L31" s="3" t="s">
        <v>16</v>
      </c>
      <c r="M31" s="3">
        <v>42</v>
      </c>
      <c r="N31" s="3">
        <v>75</v>
      </c>
      <c r="O31" s="3" t="s">
        <v>16</v>
      </c>
      <c r="P31" s="10">
        <v>44</v>
      </c>
      <c r="Q31" s="10">
        <v>80</v>
      </c>
      <c r="R31" s="10" t="s">
        <v>16</v>
      </c>
      <c r="S31" s="3">
        <v>43</v>
      </c>
      <c r="T31" s="3">
        <v>64</v>
      </c>
      <c r="U31" s="3" t="s">
        <v>19</v>
      </c>
      <c r="V31" s="3"/>
      <c r="W31" s="3"/>
      <c r="X31" s="3"/>
      <c r="Y31" s="3"/>
      <c r="Z31" s="3"/>
      <c r="AA31" s="3"/>
      <c r="AB31" s="7">
        <f>E31+H31+K31+N31+Q31+T31+W31</f>
        <v>372</v>
      </c>
      <c r="AC31">
        <f>AB31/5</f>
        <v>74.400000000000006</v>
      </c>
    </row>
    <row r="32" spans="1:29" x14ac:dyDescent="0.25">
      <c r="A32" s="11">
        <v>18603303</v>
      </c>
      <c r="B32" s="11" t="s">
        <v>25</v>
      </c>
      <c r="C32" s="12" t="s">
        <v>69</v>
      </c>
      <c r="D32" s="3">
        <v>301</v>
      </c>
      <c r="E32" s="3">
        <v>79</v>
      </c>
      <c r="F32" s="3" t="s">
        <v>16</v>
      </c>
      <c r="G32" s="3"/>
      <c r="H32" s="3"/>
      <c r="I32" s="3"/>
      <c r="J32" s="3">
        <v>302</v>
      </c>
      <c r="K32" s="3">
        <v>72</v>
      </c>
      <c r="L32" s="3" t="s">
        <v>17</v>
      </c>
      <c r="M32" s="3">
        <v>30</v>
      </c>
      <c r="N32" s="3">
        <v>80</v>
      </c>
      <c r="O32" s="3" t="s">
        <v>14</v>
      </c>
      <c r="P32" s="3">
        <v>54</v>
      </c>
      <c r="Q32" s="3">
        <v>76</v>
      </c>
      <c r="R32" s="3" t="s">
        <v>16</v>
      </c>
      <c r="S32" s="3">
        <v>55</v>
      </c>
      <c r="T32" s="3">
        <v>64</v>
      </c>
      <c r="U32" s="3" t="s">
        <v>16</v>
      </c>
      <c r="V32" s="3"/>
      <c r="W32" s="3"/>
      <c r="X32" s="3"/>
      <c r="Y32" s="3"/>
      <c r="Z32" s="3"/>
      <c r="AA32" s="3"/>
      <c r="AB32" s="7">
        <f>E32+H32+K32+N32+Q32+T32+W32</f>
        <v>371</v>
      </c>
      <c r="AC32">
        <f>AB32/5</f>
        <v>74.2</v>
      </c>
    </row>
    <row r="33" spans="1:29" x14ac:dyDescent="0.25">
      <c r="A33" s="11">
        <v>18603301</v>
      </c>
      <c r="B33" s="11" t="s">
        <v>26</v>
      </c>
      <c r="C33" s="12" t="s">
        <v>67</v>
      </c>
      <c r="D33" s="3">
        <v>301</v>
      </c>
      <c r="E33" s="3">
        <v>83</v>
      </c>
      <c r="F33" s="3" t="s">
        <v>15</v>
      </c>
      <c r="G33" s="3"/>
      <c r="H33" s="3"/>
      <c r="I33" s="3"/>
      <c r="J33" s="3">
        <v>302</v>
      </c>
      <c r="K33" s="3">
        <v>70</v>
      </c>
      <c r="L33" s="3" t="s">
        <v>17</v>
      </c>
      <c r="M33" s="3">
        <v>30</v>
      </c>
      <c r="N33" s="3">
        <v>78</v>
      </c>
      <c r="O33" s="3" t="s">
        <v>15</v>
      </c>
      <c r="P33" s="3">
        <v>54</v>
      </c>
      <c r="Q33" s="3">
        <v>77</v>
      </c>
      <c r="R33" s="3" t="s">
        <v>16</v>
      </c>
      <c r="S33" s="3">
        <v>55</v>
      </c>
      <c r="T33" s="3">
        <v>61</v>
      </c>
      <c r="U33" s="3" t="s">
        <v>16</v>
      </c>
      <c r="V33" s="3"/>
      <c r="W33" s="3"/>
      <c r="X33" s="3"/>
      <c r="Y33" s="3"/>
      <c r="Z33" s="3"/>
      <c r="AA33" s="3"/>
      <c r="AB33" s="7">
        <f>E33+H33+K33+N33+Q33+T33+W33</f>
        <v>369</v>
      </c>
      <c r="AC33">
        <f>AB33/5</f>
        <v>73.8</v>
      </c>
    </row>
    <row r="34" spans="1:29" x14ac:dyDescent="0.25">
      <c r="A34" s="11">
        <v>18603275</v>
      </c>
      <c r="B34" s="11" t="s">
        <v>25</v>
      </c>
      <c r="C34" s="11" t="s">
        <v>39</v>
      </c>
      <c r="D34" s="3">
        <v>301</v>
      </c>
      <c r="E34" s="3">
        <v>78</v>
      </c>
      <c r="F34" s="3" t="s">
        <v>16</v>
      </c>
      <c r="G34" s="3"/>
      <c r="H34" s="3">
        <v>60</v>
      </c>
      <c r="I34" s="3" t="s">
        <v>19</v>
      </c>
      <c r="J34" s="3"/>
      <c r="K34" s="3"/>
      <c r="L34" s="3"/>
      <c r="M34" s="3">
        <v>42</v>
      </c>
      <c r="N34" s="3">
        <v>74</v>
      </c>
      <c r="O34" s="3" t="s">
        <v>16</v>
      </c>
      <c r="P34" s="10"/>
      <c r="Q34" s="10"/>
      <c r="R34" s="10"/>
      <c r="S34" s="3">
        <v>43</v>
      </c>
      <c r="T34" s="3">
        <v>75</v>
      </c>
      <c r="U34" s="3" t="s">
        <v>16</v>
      </c>
      <c r="V34" s="3">
        <v>83</v>
      </c>
      <c r="W34" s="3">
        <v>80</v>
      </c>
      <c r="X34" s="3" t="s">
        <v>17</v>
      </c>
      <c r="Y34" s="3"/>
      <c r="Z34" s="3"/>
      <c r="AA34" s="3"/>
      <c r="AB34" s="7">
        <f>E34+H34+K34+N34+Q34+T34+W34</f>
        <v>367</v>
      </c>
      <c r="AC34">
        <f>AB34/5</f>
        <v>73.400000000000006</v>
      </c>
    </row>
    <row r="35" spans="1:29" x14ac:dyDescent="0.25">
      <c r="A35" s="11">
        <v>18603282</v>
      </c>
      <c r="B35" s="11" t="s">
        <v>26</v>
      </c>
      <c r="C35" s="11" t="s">
        <v>46</v>
      </c>
      <c r="D35" s="3">
        <v>301</v>
      </c>
      <c r="E35" s="3">
        <v>78</v>
      </c>
      <c r="F35" s="3" t="s">
        <v>16</v>
      </c>
      <c r="G35" s="3">
        <v>41</v>
      </c>
      <c r="H35" s="3">
        <v>59</v>
      </c>
      <c r="I35" s="3" t="s">
        <v>19</v>
      </c>
      <c r="J35" s="3"/>
      <c r="K35" s="3"/>
      <c r="L35" s="3"/>
      <c r="M35" s="3">
        <v>42</v>
      </c>
      <c r="N35" s="3">
        <v>74</v>
      </c>
      <c r="O35" s="3" t="s">
        <v>16</v>
      </c>
      <c r="P35" s="10"/>
      <c r="Q35" s="10"/>
      <c r="R35" s="10"/>
      <c r="S35" s="3">
        <v>43</v>
      </c>
      <c r="T35" s="3">
        <v>74</v>
      </c>
      <c r="U35" s="3" t="s">
        <v>16</v>
      </c>
      <c r="V35" s="3">
        <v>83</v>
      </c>
      <c r="W35" s="3">
        <v>80</v>
      </c>
      <c r="X35" s="3" t="s">
        <v>17</v>
      </c>
      <c r="Y35" s="3"/>
      <c r="Z35" s="3"/>
      <c r="AA35" s="3"/>
      <c r="AB35" s="7">
        <f>E35+H35+K35+N35+Q35+T35+W35</f>
        <v>365</v>
      </c>
      <c r="AC35">
        <f>AB35/5</f>
        <v>73</v>
      </c>
    </row>
    <row r="36" spans="1:29" x14ac:dyDescent="0.25">
      <c r="A36" s="11">
        <v>18603304</v>
      </c>
      <c r="B36" s="11" t="s">
        <v>26</v>
      </c>
      <c r="C36" s="12" t="s">
        <v>70</v>
      </c>
      <c r="D36" s="3">
        <v>301</v>
      </c>
      <c r="E36" s="3">
        <v>79</v>
      </c>
      <c r="F36" s="3" t="s">
        <v>16</v>
      </c>
      <c r="G36" s="3"/>
      <c r="H36" s="3"/>
      <c r="I36" s="3"/>
      <c r="J36" s="3">
        <v>302</v>
      </c>
      <c r="K36" s="3">
        <v>76</v>
      </c>
      <c r="L36" s="3" t="s">
        <v>16</v>
      </c>
      <c r="M36" s="3">
        <v>30</v>
      </c>
      <c r="N36" s="3">
        <v>78</v>
      </c>
      <c r="O36" s="3" t="s">
        <v>15</v>
      </c>
      <c r="P36" s="3">
        <v>54</v>
      </c>
      <c r="Q36" s="3">
        <v>71</v>
      </c>
      <c r="R36" s="3" t="s">
        <v>17</v>
      </c>
      <c r="S36" s="3">
        <v>55</v>
      </c>
      <c r="T36" s="3">
        <v>61</v>
      </c>
      <c r="U36" s="3" t="s">
        <v>16</v>
      </c>
      <c r="V36" s="3"/>
      <c r="W36" s="3"/>
      <c r="X36" s="3"/>
      <c r="Y36" s="3"/>
      <c r="Z36" s="3"/>
      <c r="AA36" s="3"/>
      <c r="AB36" s="7">
        <f>E36+H36+K36+N36+Q36+T36+W36</f>
        <v>365</v>
      </c>
      <c r="AC36">
        <f>AB36/5</f>
        <v>73</v>
      </c>
    </row>
    <row r="37" spans="1:29" x14ac:dyDescent="0.25">
      <c r="A37" s="11">
        <v>18603297</v>
      </c>
      <c r="B37" s="11" t="s">
        <v>26</v>
      </c>
      <c r="C37" s="12" t="s">
        <v>63</v>
      </c>
      <c r="D37" s="3">
        <v>301</v>
      </c>
      <c r="E37" s="3">
        <v>79</v>
      </c>
      <c r="F37" s="3" t="s">
        <v>16</v>
      </c>
      <c r="G37" s="3"/>
      <c r="H37" s="3"/>
      <c r="I37" s="3"/>
      <c r="J37" s="3">
        <v>302</v>
      </c>
      <c r="K37" s="3">
        <v>70</v>
      </c>
      <c r="L37" s="3" t="s">
        <v>17</v>
      </c>
      <c r="M37" s="3">
        <v>30</v>
      </c>
      <c r="N37" s="3">
        <v>79</v>
      </c>
      <c r="O37" s="3" t="s">
        <v>14</v>
      </c>
      <c r="P37" s="3">
        <v>54</v>
      </c>
      <c r="Q37" s="3">
        <v>75</v>
      </c>
      <c r="R37" s="3" t="s">
        <v>16</v>
      </c>
      <c r="S37" s="3">
        <v>55</v>
      </c>
      <c r="T37" s="3">
        <v>60</v>
      </c>
      <c r="U37" s="3" t="s">
        <v>17</v>
      </c>
      <c r="V37" s="3"/>
      <c r="W37" s="3"/>
      <c r="X37" s="3"/>
      <c r="Y37" s="3"/>
      <c r="Z37" s="3"/>
      <c r="AA37" s="3"/>
      <c r="AB37" s="7">
        <f>E37+H37+K37+N37+Q37+T37+W37</f>
        <v>363</v>
      </c>
      <c r="AC37">
        <f>AB37/5</f>
        <v>72.599999999999994</v>
      </c>
    </row>
    <row r="38" spans="1:29" x14ac:dyDescent="0.25">
      <c r="A38" s="11">
        <v>18603305</v>
      </c>
      <c r="B38" s="11" t="s">
        <v>26</v>
      </c>
      <c r="C38" s="12" t="s">
        <v>71</v>
      </c>
      <c r="D38" s="3">
        <v>301</v>
      </c>
      <c r="E38" s="3">
        <v>79</v>
      </c>
      <c r="F38" s="3" t="s">
        <v>16</v>
      </c>
      <c r="G38" s="3"/>
      <c r="H38" s="3"/>
      <c r="I38" s="3"/>
      <c r="J38" s="3">
        <v>302</v>
      </c>
      <c r="K38" s="3">
        <v>72</v>
      </c>
      <c r="L38" s="3" t="s">
        <v>17</v>
      </c>
      <c r="M38" s="3">
        <v>30</v>
      </c>
      <c r="N38" s="3">
        <v>79</v>
      </c>
      <c r="O38" s="3" t="s">
        <v>14</v>
      </c>
      <c r="P38" s="3">
        <v>54</v>
      </c>
      <c r="Q38" s="3">
        <v>71</v>
      </c>
      <c r="R38" s="3" t="s">
        <v>17</v>
      </c>
      <c r="S38" s="3">
        <v>55</v>
      </c>
      <c r="T38" s="3">
        <v>61</v>
      </c>
      <c r="U38" s="3" t="s">
        <v>16</v>
      </c>
      <c r="V38" s="3"/>
      <c r="W38" s="3"/>
      <c r="X38" s="3"/>
      <c r="Y38" s="3"/>
      <c r="Z38" s="3"/>
      <c r="AA38" s="3"/>
      <c r="AB38" s="7">
        <f>E38+H38+K38+N38+Q38+T38+W38</f>
        <v>362</v>
      </c>
      <c r="AC38">
        <f>AB38/5</f>
        <v>72.400000000000006</v>
      </c>
    </row>
    <row r="39" spans="1:29" x14ac:dyDescent="0.25">
      <c r="A39" s="11">
        <v>18603294</v>
      </c>
      <c r="B39" s="11" t="s">
        <v>25</v>
      </c>
      <c r="C39" s="12" t="s">
        <v>60</v>
      </c>
      <c r="D39" s="3">
        <v>301</v>
      </c>
      <c r="E39" s="3">
        <v>78</v>
      </c>
      <c r="F39" s="3" t="s">
        <v>16</v>
      </c>
      <c r="G39" s="3"/>
      <c r="H39" s="3"/>
      <c r="I39" s="3"/>
      <c r="J39" s="3">
        <v>302</v>
      </c>
      <c r="K39" s="3">
        <v>73</v>
      </c>
      <c r="L39" s="3" t="s">
        <v>16</v>
      </c>
      <c r="M39" s="3">
        <v>30</v>
      </c>
      <c r="N39" s="3">
        <v>79</v>
      </c>
      <c r="O39" s="3" t="s">
        <v>14</v>
      </c>
      <c r="P39" s="3">
        <v>54</v>
      </c>
      <c r="Q39" s="3">
        <v>73</v>
      </c>
      <c r="R39" s="3" t="s">
        <v>17</v>
      </c>
      <c r="S39" s="3">
        <v>55</v>
      </c>
      <c r="T39" s="3">
        <v>58</v>
      </c>
      <c r="U39" s="3" t="s">
        <v>17</v>
      </c>
      <c r="V39" s="3"/>
      <c r="W39" s="3"/>
      <c r="X39" s="3"/>
      <c r="Y39" s="3"/>
      <c r="Z39" s="3"/>
      <c r="AA39" s="3"/>
      <c r="AB39" s="7">
        <f>E39+H39+K39+N39+Q39+T39+W39</f>
        <v>361</v>
      </c>
      <c r="AC39">
        <f>AB39/5</f>
        <v>72.2</v>
      </c>
    </row>
    <row r="40" spans="1:29" x14ac:dyDescent="0.25">
      <c r="A40" s="11">
        <v>18603284</v>
      </c>
      <c r="B40" s="11" t="s">
        <v>26</v>
      </c>
      <c r="C40" s="11" t="s">
        <v>48</v>
      </c>
      <c r="D40" s="3">
        <v>301</v>
      </c>
      <c r="E40" s="3">
        <v>78</v>
      </c>
      <c r="F40" s="3" t="s">
        <v>16</v>
      </c>
      <c r="G40" s="3">
        <v>41</v>
      </c>
      <c r="H40" s="3">
        <v>60</v>
      </c>
      <c r="I40" s="3" t="s">
        <v>19</v>
      </c>
      <c r="J40" s="3"/>
      <c r="K40" s="3"/>
      <c r="L40" s="3"/>
      <c r="M40" s="3">
        <v>42</v>
      </c>
      <c r="N40" s="3">
        <v>73</v>
      </c>
      <c r="O40" s="3" t="s">
        <v>17</v>
      </c>
      <c r="P40" s="10"/>
      <c r="Q40" s="10"/>
      <c r="R40" s="10"/>
      <c r="S40" s="3">
        <v>43</v>
      </c>
      <c r="T40" s="3">
        <v>67</v>
      </c>
      <c r="U40" s="3" t="s">
        <v>19</v>
      </c>
      <c r="V40" s="3">
        <v>83</v>
      </c>
      <c r="W40" s="3">
        <v>78</v>
      </c>
      <c r="X40" s="3" t="s">
        <v>17</v>
      </c>
      <c r="Y40" s="3"/>
      <c r="Z40" s="3"/>
      <c r="AA40" s="3"/>
      <c r="AB40" s="7">
        <f>E40+H40+K40+N40+Q40+T40+W40</f>
        <v>356</v>
      </c>
      <c r="AC40">
        <f>AB40/5</f>
        <v>71.2</v>
      </c>
    </row>
    <row r="41" spans="1:29" x14ac:dyDescent="0.25">
      <c r="A41" s="11">
        <v>18603298</v>
      </c>
      <c r="B41" s="11" t="s">
        <v>26</v>
      </c>
      <c r="C41" s="12" t="s">
        <v>64</v>
      </c>
      <c r="D41" s="3">
        <v>301</v>
      </c>
      <c r="E41" s="3">
        <v>89</v>
      </c>
      <c r="F41" s="3" t="s">
        <v>14</v>
      </c>
      <c r="G41" s="3"/>
      <c r="H41" s="3"/>
      <c r="I41" s="3"/>
      <c r="J41" s="3"/>
      <c r="K41" s="3"/>
      <c r="L41" s="3"/>
      <c r="M41" s="3">
        <v>30</v>
      </c>
      <c r="N41" s="3">
        <v>93</v>
      </c>
      <c r="O41" s="3" t="s">
        <v>12</v>
      </c>
      <c r="P41" s="3">
        <v>54</v>
      </c>
      <c r="Q41" s="3">
        <v>91</v>
      </c>
      <c r="R41" s="3" t="s">
        <v>13</v>
      </c>
      <c r="S41" s="3">
        <v>55</v>
      </c>
      <c r="T41" s="3">
        <v>73</v>
      </c>
      <c r="U41" s="3" t="s">
        <v>15</v>
      </c>
      <c r="V41" s="3"/>
      <c r="W41" s="3"/>
      <c r="X41" s="3"/>
      <c r="Y41" s="3">
        <v>65</v>
      </c>
      <c r="Z41" s="3">
        <v>92</v>
      </c>
      <c r="AA41" s="3" t="s">
        <v>13</v>
      </c>
      <c r="AB41" s="7">
        <f>E41+H41+K41+N41+Q41+T41+W41</f>
        <v>346</v>
      </c>
      <c r="AC41">
        <f>AB41/5</f>
        <v>69.2</v>
      </c>
    </row>
    <row r="42" spans="1:29" x14ac:dyDescent="0.25">
      <c r="A42" s="11">
        <v>18603296</v>
      </c>
      <c r="B42" s="11" t="s">
        <v>25</v>
      </c>
      <c r="C42" s="12" t="s">
        <v>62</v>
      </c>
      <c r="D42" s="3">
        <v>301</v>
      </c>
      <c r="E42" s="3">
        <v>89</v>
      </c>
      <c r="F42" s="3" t="s">
        <v>14</v>
      </c>
      <c r="G42" s="3"/>
      <c r="H42" s="3"/>
      <c r="I42" s="3"/>
      <c r="J42" s="3"/>
      <c r="K42" s="3"/>
      <c r="L42" s="3"/>
      <c r="M42" s="3">
        <v>30</v>
      </c>
      <c r="N42" s="3">
        <v>92</v>
      </c>
      <c r="O42" s="3" t="s">
        <v>13</v>
      </c>
      <c r="P42" s="3">
        <v>54</v>
      </c>
      <c r="Q42" s="3">
        <v>87</v>
      </c>
      <c r="R42" s="3" t="s">
        <v>14</v>
      </c>
      <c r="S42" s="3">
        <v>55</v>
      </c>
      <c r="T42" s="3">
        <v>76</v>
      </c>
      <c r="U42" s="3" t="s">
        <v>14</v>
      </c>
      <c r="V42" s="3"/>
      <c r="W42" s="3"/>
      <c r="X42" s="3"/>
      <c r="Y42" s="3">
        <v>65</v>
      </c>
      <c r="Z42" s="3">
        <v>92</v>
      </c>
      <c r="AA42" s="3" t="s">
        <v>13</v>
      </c>
      <c r="AB42" s="7">
        <f>E42+H42+K42+N42+Q42+T42+W42</f>
        <v>344</v>
      </c>
      <c r="AC42">
        <f>AB42/5</f>
        <v>68.8</v>
      </c>
    </row>
    <row r="43" spans="1:29" x14ac:dyDescent="0.25">
      <c r="A43" s="11">
        <v>18603306</v>
      </c>
      <c r="B43" s="11" t="s">
        <v>25</v>
      </c>
      <c r="C43" s="12" t="s">
        <v>72</v>
      </c>
      <c r="D43" s="3">
        <v>301</v>
      </c>
      <c r="E43" s="3">
        <v>71</v>
      </c>
      <c r="F43" s="3" t="s">
        <v>19</v>
      </c>
      <c r="G43" s="3"/>
      <c r="H43" s="3"/>
      <c r="I43" s="3"/>
      <c r="J43" s="3">
        <v>302</v>
      </c>
      <c r="K43" s="3">
        <v>67</v>
      </c>
      <c r="L43" s="3" t="s">
        <v>19</v>
      </c>
      <c r="M43" s="3">
        <v>30</v>
      </c>
      <c r="N43" s="3">
        <v>75</v>
      </c>
      <c r="O43" s="3" t="s">
        <v>15</v>
      </c>
      <c r="P43" s="3">
        <v>54</v>
      </c>
      <c r="Q43" s="3">
        <v>70</v>
      </c>
      <c r="R43" s="3" t="s">
        <v>17</v>
      </c>
      <c r="S43" s="3">
        <v>55</v>
      </c>
      <c r="T43" s="3">
        <v>61</v>
      </c>
      <c r="U43" s="3" t="s">
        <v>16</v>
      </c>
      <c r="V43" s="3"/>
      <c r="W43" s="3"/>
      <c r="X43" s="3"/>
      <c r="Y43" s="3"/>
      <c r="Z43" s="3"/>
      <c r="AA43" s="3"/>
      <c r="AB43" s="7">
        <f>E43+H43+K43+N43+Q43+T43+W43</f>
        <v>344</v>
      </c>
      <c r="AC43">
        <f>AB43/5</f>
        <v>68.8</v>
      </c>
    </row>
    <row r="44" spans="1:2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/>
    </row>
    <row r="45" spans="1:2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</row>
  </sheetData>
  <autoFilter ref="A2:AC46" xr:uid="{00000000-0009-0000-0000-000003000000}">
    <sortState ref="A3:AC46">
      <sortCondition descending="1" ref="AC2:AC46"/>
    </sortState>
  </autoFilter>
  <conditionalFormatting sqref="G19:G20 G10:G12 G15:G16 J18 E4:F20">
    <cfRule type="cellIs" dxfId="19" priority="4" operator="equal">
      <formula>0</formula>
    </cfRule>
    <cfRule type="cellIs" dxfId="18" priority="5" operator="lessThan">
      <formula>33</formula>
    </cfRule>
  </conditionalFormatting>
  <conditionalFormatting sqref="G4:G5 G7:G9 J6 G17 G13:G14">
    <cfRule type="cellIs" dxfId="17" priority="1" operator="equal">
      <formula>0</formula>
    </cfRule>
    <cfRule type="cellIs" dxfId="16" priority="2" operator="equal">
      <formula>0</formula>
    </cfRule>
    <cfRule type="cellIs" dxfId="15" priority="3" operator="lessThan">
      <formula>32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4FC1-F173-4AEE-B989-F911069FEE0D}">
  <dimension ref="A1:AR45"/>
  <sheetViews>
    <sheetView topLeftCell="A4" workbookViewId="0">
      <selection activeCell="AF29" sqref="AF29"/>
    </sheetView>
  </sheetViews>
  <sheetFormatPr defaultRowHeight="15" x14ac:dyDescent="0.25"/>
  <cols>
    <col min="1" max="1" width="11.85546875" customWidth="1"/>
    <col min="2" max="2" width="9" customWidth="1"/>
    <col min="3" max="3" width="37.28515625" customWidth="1"/>
    <col min="4" max="29" width="4.7109375" customWidth="1"/>
    <col min="31" max="31" width="14.5703125" customWidth="1"/>
  </cols>
  <sheetData>
    <row r="1" spans="1:44" x14ac:dyDescent="0.25">
      <c r="D1" t="s">
        <v>0</v>
      </c>
      <c r="G1" t="s">
        <v>2</v>
      </c>
      <c r="J1" t="s">
        <v>1</v>
      </c>
      <c r="M1" t="s">
        <v>28</v>
      </c>
      <c r="P1" t="s">
        <v>29</v>
      </c>
      <c r="S1" t="s">
        <v>30</v>
      </c>
      <c r="V1" t="s">
        <v>31</v>
      </c>
      <c r="Y1" t="s">
        <v>11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  <c r="AM1">
        <v>1</v>
      </c>
      <c r="AN1">
        <v>0</v>
      </c>
    </row>
    <row r="2" spans="1:44" ht="15.75" thickBot="1" x14ac:dyDescent="0.3">
      <c r="A2" t="s">
        <v>21</v>
      </c>
      <c r="B2" t="s">
        <v>27</v>
      </c>
      <c r="D2" t="s">
        <v>22</v>
      </c>
      <c r="E2" t="s">
        <v>23</v>
      </c>
      <c r="F2" t="s">
        <v>24</v>
      </c>
      <c r="AF2" t="s">
        <v>12</v>
      </c>
      <c r="AG2" t="s">
        <v>13</v>
      </c>
      <c r="AH2" t="s">
        <v>14</v>
      </c>
      <c r="AI2" t="s">
        <v>15</v>
      </c>
      <c r="AJ2" t="s">
        <v>16</v>
      </c>
      <c r="AK2" t="s">
        <v>17</v>
      </c>
      <c r="AL2" t="s">
        <v>19</v>
      </c>
      <c r="AM2" t="s">
        <v>18</v>
      </c>
      <c r="AN2" t="s">
        <v>20</v>
      </c>
    </row>
    <row r="3" spans="1:44" x14ac:dyDescent="0.25">
      <c r="A3" s="11">
        <v>18603268</v>
      </c>
      <c r="B3" s="11" t="s">
        <v>25</v>
      </c>
      <c r="C3" s="11" t="s">
        <v>32</v>
      </c>
      <c r="D3" s="3">
        <v>301</v>
      </c>
      <c r="E3" s="3">
        <v>98</v>
      </c>
      <c r="F3" s="3" t="s">
        <v>12</v>
      </c>
      <c r="G3" s="3">
        <v>41</v>
      </c>
      <c r="H3" s="3">
        <v>94</v>
      </c>
      <c r="I3" s="3" t="s">
        <v>12</v>
      </c>
      <c r="J3" s="3"/>
      <c r="K3" s="3"/>
      <c r="L3" s="3"/>
      <c r="M3" s="3">
        <v>42</v>
      </c>
      <c r="N3" s="3">
        <v>95</v>
      </c>
      <c r="O3" s="3" t="s">
        <v>12</v>
      </c>
      <c r="P3" s="10">
        <v>44</v>
      </c>
      <c r="Q3" s="10">
        <v>95</v>
      </c>
      <c r="R3" s="10" t="s">
        <v>13</v>
      </c>
      <c r="S3" s="3">
        <v>43</v>
      </c>
      <c r="T3" s="3">
        <v>94</v>
      </c>
      <c r="U3" s="3" t="s">
        <v>12</v>
      </c>
      <c r="V3" s="3"/>
      <c r="W3" s="3"/>
      <c r="X3" s="3"/>
      <c r="Y3" s="3"/>
      <c r="Z3" s="3"/>
      <c r="AA3" s="3"/>
      <c r="AB3" s="7">
        <f>E3+H3+K3+N3+Q3+T3+W3</f>
        <v>476</v>
      </c>
      <c r="AC3">
        <f t="shared" ref="AC3:AC43" si="0">AB3/5</f>
        <v>95.2</v>
      </c>
      <c r="AE3" s="2" t="s">
        <v>0</v>
      </c>
      <c r="AF3">
        <f>COUNTIF($F3:$F45,"A1")</f>
        <v>7</v>
      </c>
      <c r="AG3">
        <f>COUNTIF($F3:$F45,"A2")</f>
        <v>6</v>
      </c>
      <c r="AH3">
        <f>COUNTIF($F3:$F45,"B1")</f>
        <v>9</v>
      </c>
      <c r="AI3">
        <f>COUNTIF($F3:$F45,"B2")</f>
        <v>5</v>
      </c>
      <c r="AJ3">
        <f>COUNTIF($F3:$F45,"C1")</f>
        <v>13</v>
      </c>
      <c r="AK3">
        <f>COUNTIF($F3:$F45,"C2")</f>
        <v>0</v>
      </c>
      <c r="AL3">
        <f>COUNTIF($F3:$F45,"D1")</f>
        <v>1</v>
      </c>
      <c r="AM3">
        <f>COUNTIF($F3:$F45,"D2")</f>
        <v>0</v>
      </c>
      <c r="AN3">
        <f>COUNTIF($F3:$F45,"E")</f>
        <v>0</v>
      </c>
      <c r="AO3">
        <f>SUM(AF3:AN3)</f>
        <v>41</v>
      </c>
      <c r="AP3" s="8">
        <f>AF3*8+AG3*7+AH3*6+AI3*5+AJ3*4+AK3*3+AL3*2+AM3*1+AN3*0</f>
        <v>231</v>
      </c>
      <c r="AQ3" s="9">
        <f>AP3*100/AO3/8</f>
        <v>70.426829268292678</v>
      </c>
      <c r="AR3" s="9"/>
    </row>
    <row r="4" spans="1:44" x14ac:dyDescent="0.25">
      <c r="A4" s="11">
        <v>18603269</v>
      </c>
      <c r="B4" s="11" t="s">
        <v>25</v>
      </c>
      <c r="C4" s="11" t="s">
        <v>33</v>
      </c>
      <c r="D4" s="3">
        <v>301</v>
      </c>
      <c r="E4" s="3">
        <v>84</v>
      </c>
      <c r="F4" s="3" t="s">
        <v>15</v>
      </c>
      <c r="G4" s="3"/>
      <c r="H4" s="3"/>
      <c r="I4" s="3"/>
      <c r="J4" s="3">
        <v>302</v>
      </c>
      <c r="K4" s="3">
        <v>78</v>
      </c>
      <c r="L4" s="3" t="s">
        <v>15</v>
      </c>
      <c r="M4" s="3">
        <v>42</v>
      </c>
      <c r="N4" s="3">
        <v>74</v>
      </c>
      <c r="O4" s="3" t="s">
        <v>16</v>
      </c>
      <c r="P4" s="10">
        <v>44</v>
      </c>
      <c r="Q4" s="10">
        <v>76</v>
      </c>
      <c r="R4" s="10" t="s">
        <v>16</v>
      </c>
      <c r="S4" s="3">
        <v>43</v>
      </c>
      <c r="T4" s="3">
        <v>76</v>
      </c>
      <c r="U4" s="3" t="s">
        <v>16</v>
      </c>
      <c r="V4" s="3"/>
      <c r="W4" s="3"/>
      <c r="X4" s="3"/>
      <c r="Y4" s="3"/>
      <c r="Z4" s="3"/>
      <c r="AA4" s="3"/>
      <c r="AB4" s="7">
        <f t="shared" ref="AB4:AB43" si="1">E4+H4+K4+N4+Q4+T4+W4</f>
        <v>388</v>
      </c>
      <c r="AC4">
        <f t="shared" si="0"/>
        <v>77.599999999999994</v>
      </c>
      <c r="AE4" s="1" t="s">
        <v>1</v>
      </c>
      <c r="AF4">
        <f>COUNTIF($L3:$L45,"A1")</f>
        <v>2</v>
      </c>
      <c r="AG4">
        <f>COUNTIF($L3:$L45,"A2")</f>
        <v>1</v>
      </c>
      <c r="AH4">
        <f>COUNTIF($L3:$L45,"B1")</f>
        <v>4</v>
      </c>
      <c r="AI4">
        <f>COUNTIF($L3:$L45,"B2")</f>
        <v>2</v>
      </c>
      <c r="AJ4">
        <f>COUNTIF($L3:$L45,"C1")</f>
        <v>5</v>
      </c>
      <c r="AK4">
        <f>COUNTIF($L3:$L45,"C2")</f>
        <v>5</v>
      </c>
      <c r="AL4">
        <f>COUNTIF($L3:$L45,"D1")</f>
        <v>1</v>
      </c>
      <c r="AM4">
        <f>COUNTIF($L3:$L45,"D2")</f>
        <v>0</v>
      </c>
      <c r="AN4">
        <f>COUNTIF($L3:$L45,"E")</f>
        <v>0</v>
      </c>
      <c r="AO4">
        <f t="shared" ref="AO4:AO14" si="2">SUM(AF4:AN4)</f>
        <v>20</v>
      </c>
      <c r="AP4" s="8">
        <f t="shared" ref="AP4:AP15" si="3">AF4*8+AG4*7+AH4*6+AI4*5+AJ4*4+AK4*3+AL4*2+AM4*1+AN4*0</f>
        <v>94</v>
      </c>
      <c r="AQ4" s="9">
        <f t="shared" ref="AQ4:AQ15" si="4">AP4*100/AO4/8</f>
        <v>58.75</v>
      </c>
    </row>
    <row r="5" spans="1:44" x14ac:dyDescent="0.25">
      <c r="A5" s="11">
        <v>18603270</v>
      </c>
      <c r="B5" s="11" t="s">
        <v>25</v>
      </c>
      <c r="C5" s="11" t="s">
        <v>34</v>
      </c>
      <c r="D5" s="3">
        <v>301</v>
      </c>
      <c r="E5" s="3">
        <v>87</v>
      </c>
      <c r="F5" s="3" t="s">
        <v>14</v>
      </c>
      <c r="G5" s="3"/>
      <c r="H5" s="3"/>
      <c r="I5" s="3"/>
      <c r="J5" s="3">
        <v>302</v>
      </c>
      <c r="K5" s="3">
        <v>82</v>
      </c>
      <c r="L5" s="3" t="s">
        <v>14</v>
      </c>
      <c r="M5" s="3">
        <v>42</v>
      </c>
      <c r="N5" s="3">
        <v>84</v>
      </c>
      <c r="O5" s="3" t="s">
        <v>14</v>
      </c>
      <c r="P5" s="10">
        <v>44</v>
      </c>
      <c r="Q5" s="10">
        <v>82</v>
      </c>
      <c r="R5" s="10" t="s">
        <v>15</v>
      </c>
      <c r="S5" s="3">
        <v>43</v>
      </c>
      <c r="T5" s="3">
        <v>78</v>
      </c>
      <c r="U5" s="3" t="s">
        <v>16</v>
      </c>
      <c r="V5" s="3"/>
      <c r="W5" s="3"/>
      <c r="X5" s="3"/>
      <c r="Y5" s="3"/>
      <c r="Z5" s="3"/>
      <c r="AA5" s="3"/>
      <c r="AB5" s="7">
        <f t="shared" si="1"/>
        <v>413</v>
      </c>
      <c r="AC5">
        <f t="shared" si="0"/>
        <v>82.6</v>
      </c>
      <c r="AE5" s="1" t="s">
        <v>2</v>
      </c>
      <c r="AF5">
        <f>COUNTIF($I$3:$I$45,"A1")</f>
        <v>2</v>
      </c>
      <c r="AG5">
        <f>COUNTIF($I$3:$I$45,"A2")</f>
        <v>1</v>
      </c>
      <c r="AH5">
        <f>COUNTIF($I$3:$I$45,"B1")</f>
        <v>2</v>
      </c>
      <c r="AI5">
        <f>COUNTIF($I$3:$I$45,"B2")</f>
        <v>1</v>
      </c>
      <c r="AJ5">
        <f>COUNTIF($I$3:$I$45,"C1")</f>
        <v>6</v>
      </c>
      <c r="AK5">
        <f>COUNTIF($I$3:$I$45,"C2")</f>
        <v>2</v>
      </c>
      <c r="AL5">
        <f>COUNTIF($I$3:$I$45,"D1")</f>
        <v>5</v>
      </c>
      <c r="AM5">
        <f>COUNTIF($I$3:$I$45,"D2")</f>
        <v>0</v>
      </c>
      <c r="AN5">
        <f>COUNTIF($I$3:$I$45,"E")</f>
        <v>0</v>
      </c>
      <c r="AO5">
        <f t="shared" si="2"/>
        <v>19</v>
      </c>
      <c r="AP5" s="8">
        <f t="shared" si="3"/>
        <v>80</v>
      </c>
      <c r="AQ5" s="9">
        <f t="shared" si="4"/>
        <v>52.631578947368418</v>
      </c>
    </row>
    <row r="6" spans="1:44" x14ac:dyDescent="0.25">
      <c r="A6" s="11">
        <v>18603271</v>
      </c>
      <c r="B6" s="11" t="s">
        <v>25</v>
      </c>
      <c r="C6" s="11" t="s">
        <v>35</v>
      </c>
      <c r="D6" s="3">
        <v>301</v>
      </c>
      <c r="E6" s="3">
        <v>96</v>
      </c>
      <c r="F6" s="3" t="s">
        <v>12</v>
      </c>
      <c r="G6" s="3">
        <v>41</v>
      </c>
      <c r="H6" s="3">
        <v>74</v>
      </c>
      <c r="I6" s="3" t="s">
        <v>16</v>
      </c>
      <c r="J6" s="3"/>
      <c r="K6" s="3"/>
      <c r="L6" s="3"/>
      <c r="M6" s="3">
        <v>42</v>
      </c>
      <c r="N6" s="3">
        <v>86</v>
      </c>
      <c r="O6" s="3" t="s">
        <v>14</v>
      </c>
      <c r="P6" s="10"/>
      <c r="Q6" s="10"/>
      <c r="R6" s="10"/>
      <c r="S6" s="3">
        <v>43</v>
      </c>
      <c r="T6" s="3">
        <v>85</v>
      </c>
      <c r="U6" s="3" t="s">
        <v>14</v>
      </c>
      <c r="V6" s="3">
        <v>83</v>
      </c>
      <c r="W6" s="3">
        <v>92</v>
      </c>
      <c r="X6" s="3" t="s">
        <v>14</v>
      </c>
      <c r="Y6" s="3"/>
      <c r="Z6" s="3"/>
      <c r="AA6" s="3"/>
      <c r="AB6" s="7">
        <f t="shared" si="1"/>
        <v>433</v>
      </c>
      <c r="AC6">
        <f t="shared" si="0"/>
        <v>86.6</v>
      </c>
      <c r="AE6" s="1" t="s">
        <v>3</v>
      </c>
      <c r="AF6">
        <f>COUNTIF($O$3:$O$29,"A1")</f>
        <v>5</v>
      </c>
      <c r="AG6">
        <f>COUNTIF($O$3:$O$29,"A2")</f>
        <v>3</v>
      </c>
      <c r="AH6">
        <f>COUNTIF($O$3:$O$29,"B1")</f>
        <v>7</v>
      </c>
      <c r="AI6">
        <f>COUNTIF($O$3:$O$29,"B2")</f>
        <v>0</v>
      </c>
      <c r="AJ6">
        <f>COUNTIF($O$3:$O$29,"C1")</f>
        <v>11</v>
      </c>
      <c r="AK6">
        <f>COUNTIF($O$3:$O$29,"C2")</f>
        <v>1</v>
      </c>
      <c r="AL6">
        <f>COUNTIF($O$3:$O$29,"D1")</f>
        <v>0</v>
      </c>
      <c r="AM6">
        <f>COUNTIF($O$3:$O$29,"D2")</f>
        <v>0</v>
      </c>
      <c r="AN6">
        <f>COUNTIF($O$3:$O$29,"E")</f>
        <v>0</v>
      </c>
      <c r="AO6">
        <f t="shared" si="2"/>
        <v>27</v>
      </c>
      <c r="AP6" s="8">
        <f t="shared" si="3"/>
        <v>150</v>
      </c>
      <c r="AQ6" s="9">
        <f t="shared" si="4"/>
        <v>69.444444444444443</v>
      </c>
    </row>
    <row r="7" spans="1:44" x14ac:dyDescent="0.25">
      <c r="A7" s="11">
        <v>18603272</v>
      </c>
      <c r="B7" s="11" t="s">
        <v>25</v>
      </c>
      <c r="C7" s="11" t="s">
        <v>36</v>
      </c>
      <c r="D7" s="3">
        <v>301</v>
      </c>
      <c r="E7" s="3">
        <v>90</v>
      </c>
      <c r="F7" s="3" t="s">
        <v>14</v>
      </c>
      <c r="G7" s="3">
        <v>41</v>
      </c>
      <c r="H7" s="3">
        <v>60</v>
      </c>
      <c r="I7" s="3" t="s">
        <v>19</v>
      </c>
      <c r="J7" s="3"/>
      <c r="K7" s="3"/>
      <c r="L7" s="3"/>
      <c r="M7" s="3">
        <v>42</v>
      </c>
      <c r="N7" s="3">
        <v>77</v>
      </c>
      <c r="O7" s="3" t="s">
        <v>16</v>
      </c>
      <c r="P7" s="10">
        <v>44</v>
      </c>
      <c r="Q7" s="10">
        <v>80</v>
      </c>
      <c r="R7" s="10" t="s">
        <v>16</v>
      </c>
      <c r="S7" s="3">
        <v>43</v>
      </c>
      <c r="T7" s="3">
        <v>74</v>
      </c>
      <c r="U7" s="3" t="s">
        <v>16</v>
      </c>
      <c r="V7" s="3"/>
      <c r="W7" s="3"/>
      <c r="X7" s="3"/>
      <c r="Y7" s="3"/>
      <c r="Z7" s="3"/>
      <c r="AA7" s="3"/>
      <c r="AB7" s="7">
        <f t="shared" si="1"/>
        <v>381</v>
      </c>
      <c r="AC7">
        <f t="shared" si="0"/>
        <v>76.2</v>
      </c>
      <c r="AE7" s="1" t="s">
        <v>4</v>
      </c>
      <c r="AF7">
        <f>COUNTIF($U$3:$U$29,"A1")</f>
        <v>4</v>
      </c>
      <c r="AG7">
        <f>COUNTIF($U$3:$U$29,"A2")</f>
        <v>1</v>
      </c>
      <c r="AH7">
        <f>COUNTIF($U$3:$U$29,"B1")</f>
        <v>7</v>
      </c>
      <c r="AI7">
        <f>COUNTIF($U$3:$U$29,"B2")</f>
        <v>1</v>
      </c>
      <c r="AJ7">
        <f>COUNTIF($U$3:$U$29,"C1")</f>
        <v>12</v>
      </c>
      <c r="AK7">
        <f>COUNTIF($U$3:$U$29,"C2")</f>
        <v>0</v>
      </c>
      <c r="AL7">
        <f>COUNTIF($U$3:$U$29,"D1")</f>
        <v>2</v>
      </c>
      <c r="AM7">
        <f>COUNTIF($U$3:$U$29,"D2")</f>
        <v>0</v>
      </c>
      <c r="AN7">
        <f>COUNTIF($U$3:$U$29,"E")</f>
        <v>0</v>
      </c>
      <c r="AO7">
        <f t="shared" si="2"/>
        <v>27</v>
      </c>
      <c r="AP7" s="8">
        <f t="shared" si="3"/>
        <v>138</v>
      </c>
      <c r="AQ7" s="9">
        <f t="shared" si="4"/>
        <v>63.888888888888886</v>
      </c>
    </row>
    <row r="8" spans="1:44" x14ac:dyDescent="0.25">
      <c r="A8" s="11">
        <v>18603273</v>
      </c>
      <c r="B8" s="11" t="s">
        <v>25</v>
      </c>
      <c r="C8" s="11" t="s">
        <v>37</v>
      </c>
      <c r="D8" s="3">
        <v>301</v>
      </c>
      <c r="E8" s="3">
        <v>84</v>
      </c>
      <c r="F8" s="3" t="s">
        <v>15</v>
      </c>
      <c r="G8" s="3"/>
      <c r="H8" s="3"/>
      <c r="I8" s="3"/>
      <c r="J8" s="3">
        <v>302</v>
      </c>
      <c r="K8" s="3">
        <v>83</v>
      </c>
      <c r="L8" s="3" t="s">
        <v>14</v>
      </c>
      <c r="M8" s="3">
        <v>42</v>
      </c>
      <c r="N8" s="3">
        <v>74</v>
      </c>
      <c r="O8" s="3" t="s">
        <v>16</v>
      </c>
      <c r="P8" s="10">
        <v>44</v>
      </c>
      <c r="Q8" s="10">
        <v>83</v>
      </c>
      <c r="R8" s="10" t="s">
        <v>15</v>
      </c>
      <c r="S8" s="3">
        <v>43</v>
      </c>
      <c r="T8" s="3">
        <v>75</v>
      </c>
      <c r="U8" s="3" t="s">
        <v>16</v>
      </c>
      <c r="V8" s="3"/>
      <c r="W8" s="3"/>
      <c r="X8" s="3"/>
      <c r="Y8" s="3"/>
      <c r="Z8" s="3"/>
      <c r="AA8" s="3"/>
      <c r="AB8" s="7">
        <f t="shared" si="1"/>
        <v>399</v>
      </c>
      <c r="AC8">
        <f t="shared" si="0"/>
        <v>79.8</v>
      </c>
      <c r="AE8" s="1" t="s">
        <v>6</v>
      </c>
      <c r="AF8">
        <f>COUNTIF($R$3:$R$29,"A1")</f>
        <v>0</v>
      </c>
      <c r="AG8">
        <f>COUNTIF($R$3:$R$29,"A2")</f>
        <v>2</v>
      </c>
      <c r="AH8">
        <f>COUNTIF($R$3:$R$29,"B1")</f>
        <v>0</v>
      </c>
      <c r="AI8">
        <f>COUNTIF($R$3:$R$29,"B2")</f>
        <v>5</v>
      </c>
      <c r="AJ8">
        <f>COUNTIF($R$3:$R$29,"C1")</f>
        <v>5</v>
      </c>
      <c r="AK8">
        <f>COUNTIF($R$3:$R$29,"C2")</f>
        <v>0</v>
      </c>
      <c r="AL8">
        <f>COUNTIF($R$3:$R$29,"D1")</f>
        <v>0</v>
      </c>
      <c r="AM8">
        <f>COUNTIF($R$3:$R$29,"D2")</f>
        <v>0</v>
      </c>
      <c r="AN8">
        <f>COUNTIF($R$3:$R$29,"E")</f>
        <v>0</v>
      </c>
      <c r="AO8">
        <f t="shared" si="2"/>
        <v>12</v>
      </c>
      <c r="AP8" s="8">
        <f t="shared" si="3"/>
        <v>59</v>
      </c>
      <c r="AQ8" s="9">
        <f t="shared" si="4"/>
        <v>61.458333333333336</v>
      </c>
    </row>
    <row r="9" spans="1:44" x14ac:dyDescent="0.25">
      <c r="A9" s="11">
        <v>18603274</v>
      </c>
      <c r="B9" s="11" t="s">
        <v>25</v>
      </c>
      <c r="C9" s="11" t="s">
        <v>38</v>
      </c>
      <c r="D9" s="3">
        <v>301</v>
      </c>
      <c r="E9" s="3">
        <v>90</v>
      </c>
      <c r="F9" s="3" t="s">
        <v>14</v>
      </c>
      <c r="G9" s="3">
        <v>41</v>
      </c>
      <c r="H9" s="3">
        <v>71</v>
      </c>
      <c r="I9" s="3" t="s">
        <v>16</v>
      </c>
      <c r="J9" s="3"/>
      <c r="K9" s="3"/>
      <c r="L9" s="3"/>
      <c r="M9" s="3">
        <v>42</v>
      </c>
      <c r="N9" s="3">
        <v>88</v>
      </c>
      <c r="O9" s="3" t="s">
        <v>13</v>
      </c>
      <c r="P9" s="10">
        <v>44</v>
      </c>
      <c r="Q9" s="10">
        <v>85</v>
      </c>
      <c r="R9" s="10" t="s">
        <v>15</v>
      </c>
      <c r="S9" s="3">
        <v>43</v>
      </c>
      <c r="T9" s="3">
        <v>78</v>
      </c>
      <c r="U9" s="3" t="s">
        <v>16</v>
      </c>
      <c r="V9" s="3"/>
      <c r="W9" s="3"/>
      <c r="X9" s="3"/>
      <c r="Y9" s="3"/>
      <c r="Z9" s="3"/>
      <c r="AA9" s="3"/>
      <c r="AB9" s="7">
        <f t="shared" si="1"/>
        <v>412</v>
      </c>
      <c r="AC9">
        <f t="shared" si="0"/>
        <v>82.4</v>
      </c>
      <c r="AE9" s="1" t="s">
        <v>7</v>
      </c>
      <c r="AF9">
        <f>COUNTIF($X$3:$X$29,"A1")</f>
        <v>0</v>
      </c>
      <c r="AG9">
        <f>COUNTIF($X$3:$X$29,"A2")</f>
        <v>4</v>
      </c>
      <c r="AH9">
        <f>COUNTIF($X$3:$X$29,"B1")</f>
        <v>2</v>
      </c>
      <c r="AI9">
        <f>COUNTIF($X$3:$X$29,"B2")</f>
        <v>3</v>
      </c>
      <c r="AJ9">
        <f>COUNTIF($X$3:$X$29,"C1")</f>
        <v>0</v>
      </c>
      <c r="AK9">
        <f>COUNTIF($X$3:$X$29,"C2")</f>
        <v>6</v>
      </c>
      <c r="AL9">
        <f>COUNTIF($X$3:$X$29,"D1")</f>
        <v>0</v>
      </c>
      <c r="AM9">
        <f>COUNTIF($X$3:$X$29,"D2")</f>
        <v>0</v>
      </c>
      <c r="AN9">
        <f>COUNTIF($X$3:$X$29,"E")</f>
        <v>0</v>
      </c>
      <c r="AO9">
        <f t="shared" si="2"/>
        <v>15</v>
      </c>
      <c r="AP9" s="8">
        <f t="shared" si="3"/>
        <v>73</v>
      </c>
      <c r="AQ9" s="9">
        <f t="shared" si="4"/>
        <v>60.833333333333336</v>
      </c>
    </row>
    <row r="10" spans="1:44" x14ac:dyDescent="0.25">
      <c r="A10" s="11">
        <v>18603275</v>
      </c>
      <c r="B10" s="11" t="s">
        <v>25</v>
      </c>
      <c r="C10" s="11" t="s">
        <v>39</v>
      </c>
      <c r="D10" s="3">
        <v>301</v>
      </c>
      <c r="E10" s="3">
        <v>78</v>
      </c>
      <c r="F10" s="3" t="s">
        <v>16</v>
      </c>
      <c r="G10" s="3"/>
      <c r="H10" s="3">
        <v>60</v>
      </c>
      <c r="I10" s="3" t="s">
        <v>19</v>
      </c>
      <c r="J10" s="3"/>
      <c r="K10" s="3"/>
      <c r="L10" s="3"/>
      <c r="M10" s="3">
        <v>42</v>
      </c>
      <c r="N10" s="3">
        <v>74</v>
      </c>
      <c r="O10" s="3" t="s">
        <v>16</v>
      </c>
      <c r="P10" s="10"/>
      <c r="Q10" s="10"/>
      <c r="R10" s="10"/>
      <c r="S10" s="3">
        <v>43</v>
      </c>
      <c r="T10" s="3">
        <v>75</v>
      </c>
      <c r="U10" s="3" t="s">
        <v>16</v>
      </c>
      <c r="V10" s="3">
        <v>83</v>
      </c>
      <c r="W10" s="3">
        <v>80</v>
      </c>
      <c r="X10" s="3" t="s">
        <v>17</v>
      </c>
      <c r="Y10" s="3"/>
      <c r="Z10" s="3"/>
      <c r="AA10" s="3"/>
      <c r="AB10" s="7">
        <f t="shared" si="1"/>
        <v>367</v>
      </c>
      <c r="AC10">
        <f t="shared" si="0"/>
        <v>73.400000000000006</v>
      </c>
      <c r="AE10" s="1" t="s">
        <v>8</v>
      </c>
      <c r="AF10">
        <f>COUNTIF($O$30:$O$45,"A1")</f>
        <v>3</v>
      </c>
      <c r="AG10">
        <f>COUNTIF($O$30:$O$45,"A2")</f>
        <v>2</v>
      </c>
      <c r="AH10">
        <f>COUNTIF($O$30:$O$45,"B1")</f>
        <v>6</v>
      </c>
      <c r="AI10">
        <f>COUNTIF($O$30:$O$45,"B2")</f>
        <v>3</v>
      </c>
      <c r="AJ10">
        <f>COUNTIF($O$30:$O$45,"C1")</f>
        <v>0</v>
      </c>
      <c r="AK10">
        <f>COUNTIF($O$30:$O$45,"C2")</f>
        <v>0</v>
      </c>
      <c r="AL10">
        <f>COUNTIF($O$30:$O$45,"D1")</f>
        <v>0</v>
      </c>
      <c r="AM10">
        <f>COUNTIF($O$30:$O$45,"D2")</f>
        <v>0</v>
      </c>
      <c r="AN10">
        <f>COUNTIF($O$22:$O$45,"E")</f>
        <v>0</v>
      </c>
      <c r="AO10">
        <f t="shared" si="2"/>
        <v>14</v>
      </c>
      <c r="AP10" s="8">
        <f t="shared" si="3"/>
        <v>89</v>
      </c>
      <c r="AQ10" s="9">
        <f t="shared" si="4"/>
        <v>79.464285714285708</v>
      </c>
    </row>
    <row r="11" spans="1:44" x14ac:dyDescent="0.25">
      <c r="A11" s="11">
        <v>18603276</v>
      </c>
      <c r="B11" s="11" t="s">
        <v>25</v>
      </c>
      <c r="C11" s="11" t="s">
        <v>40</v>
      </c>
      <c r="D11" s="3">
        <v>301</v>
      </c>
      <c r="E11" s="3">
        <v>84</v>
      </c>
      <c r="F11" s="3" t="s">
        <v>15</v>
      </c>
      <c r="G11" s="3"/>
      <c r="H11" s="3"/>
      <c r="I11" s="3"/>
      <c r="J11" s="3">
        <v>302</v>
      </c>
      <c r="K11" s="3">
        <v>73</v>
      </c>
      <c r="L11" s="3" t="s">
        <v>16</v>
      </c>
      <c r="M11" s="3">
        <v>42</v>
      </c>
      <c r="N11" s="3">
        <v>74</v>
      </c>
      <c r="O11" s="3" t="s">
        <v>16</v>
      </c>
      <c r="P11" s="10">
        <v>44</v>
      </c>
      <c r="Q11" s="10">
        <v>78</v>
      </c>
      <c r="R11" s="10" t="s">
        <v>16</v>
      </c>
      <c r="S11" s="3">
        <v>43</v>
      </c>
      <c r="T11" s="3">
        <v>74</v>
      </c>
      <c r="U11" s="3" t="s">
        <v>16</v>
      </c>
      <c r="V11" s="3"/>
      <c r="W11" s="3"/>
      <c r="X11" s="3"/>
      <c r="Y11" s="3"/>
      <c r="Z11" s="3"/>
      <c r="AA11" s="3"/>
      <c r="AB11" s="7">
        <f t="shared" si="1"/>
        <v>383</v>
      </c>
      <c r="AC11">
        <f t="shared" si="0"/>
        <v>76.599999999999994</v>
      </c>
      <c r="AE11" s="1" t="s">
        <v>9</v>
      </c>
      <c r="AF11">
        <f>COUNTIF($U$30:$U$45,"A1")</f>
        <v>0</v>
      </c>
      <c r="AG11">
        <f>COUNTIF($U$30:$U$45,"A2")</f>
        <v>2</v>
      </c>
      <c r="AH11">
        <f>COUNTIF($U$30:$U$45,"B1")</f>
        <v>1</v>
      </c>
      <c r="AI11">
        <f>COUNTIF($U$30:$U$45,"B2")</f>
        <v>2</v>
      </c>
      <c r="AJ11">
        <f>COUNTIF($U$30:$U$45,"C1")</f>
        <v>7</v>
      </c>
      <c r="AK11">
        <f>COUNTIF($U$30:$U$45,"C2")</f>
        <v>2</v>
      </c>
      <c r="AL11">
        <f>COUNTIF($U$30:$U$45,"D1")</f>
        <v>0</v>
      </c>
      <c r="AM11">
        <f>COUNTIF($U$30:$U$45,"D2")</f>
        <v>0</v>
      </c>
      <c r="AN11">
        <f>COUNTIF($U$30:$U$45,"E")</f>
        <v>0</v>
      </c>
      <c r="AO11">
        <f t="shared" si="2"/>
        <v>14</v>
      </c>
      <c r="AP11" s="8">
        <f t="shared" si="3"/>
        <v>64</v>
      </c>
      <c r="AQ11" s="9">
        <f t="shared" si="4"/>
        <v>57.142857142857146</v>
      </c>
    </row>
    <row r="12" spans="1:44" x14ac:dyDescent="0.25">
      <c r="A12" s="11">
        <v>18603277</v>
      </c>
      <c r="B12" s="11" t="s">
        <v>25</v>
      </c>
      <c r="C12" s="11" t="s">
        <v>41</v>
      </c>
      <c r="D12" s="3">
        <v>301</v>
      </c>
      <c r="E12" s="3">
        <v>93</v>
      </c>
      <c r="F12" s="3" t="s">
        <v>13</v>
      </c>
      <c r="G12" s="3">
        <v>41</v>
      </c>
      <c r="H12" s="3">
        <v>73</v>
      </c>
      <c r="I12" s="3" t="s">
        <v>16</v>
      </c>
      <c r="J12" s="3"/>
      <c r="K12" s="3"/>
      <c r="L12" s="3"/>
      <c r="M12" s="3">
        <v>42</v>
      </c>
      <c r="N12" s="3">
        <v>87</v>
      </c>
      <c r="O12" s="3" t="s">
        <v>14</v>
      </c>
      <c r="P12" s="10"/>
      <c r="Q12" s="10"/>
      <c r="R12" s="10"/>
      <c r="S12" s="3">
        <v>43</v>
      </c>
      <c r="T12" s="3">
        <v>82</v>
      </c>
      <c r="U12" s="3" t="s">
        <v>15</v>
      </c>
      <c r="V12" s="3">
        <v>83</v>
      </c>
      <c r="W12" s="3">
        <v>94</v>
      </c>
      <c r="X12" s="3" t="s">
        <v>13</v>
      </c>
      <c r="Y12" s="3"/>
      <c r="Z12" s="3"/>
      <c r="AA12" s="3"/>
      <c r="AB12" s="7">
        <f t="shared" si="1"/>
        <v>429</v>
      </c>
      <c r="AC12">
        <f t="shared" si="0"/>
        <v>85.8</v>
      </c>
      <c r="AE12" s="1" t="s">
        <v>5</v>
      </c>
      <c r="AF12">
        <f>COUNTIF($R$30:$R$45,"A1")</f>
        <v>1</v>
      </c>
      <c r="AG12">
        <f>COUNTIF($R$30:$R$45,"A2")</f>
        <v>3</v>
      </c>
      <c r="AH12">
        <f>COUNTIF($R$30:$R$45,"B1")</f>
        <v>3</v>
      </c>
      <c r="AI12">
        <f>COUNTIF($R$30:$R$45,"B2")</f>
        <v>0</v>
      </c>
      <c r="AJ12">
        <f>COUNTIF($R$30:$R$45,"C1")</f>
        <v>3</v>
      </c>
      <c r="AK12">
        <f>COUNTIF($R$30:$R$45,"C2")</f>
        <v>4</v>
      </c>
      <c r="AL12">
        <f>COUNTIF($R$30:$R$45,"D1")</f>
        <v>0</v>
      </c>
      <c r="AM12">
        <f>COUNTIF($R$30:$R$45,"D2")</f>
        <v>0</v>
      </c>
      <c r="AN12">
        <f>COUNTIF($R$30:$R$45,"E")</f>
        <v>0</v>
      </c>
      <c r="AO12">
        <f t="shared" si="2"/>
        <v>14</v>
      </c>
      <c r="AP12" s="8">
        <f t="shared" si="3"/>
        <v>71</v>
      </c>
      <c r="AQ12" s="9">
        <f t="shared" si="4"/>
        <v>63.392857142857146</v>
      </c>
    </row>
    <row r="13" spans="1:44" x14ac:dyDescent="0.25">
      <c r="A13" s="11">
        <v>18603278</v>
      </c>
      <c r="B13" s="11" t="s">
        <v>25</v>
      </c>
      <c r="C13" s="11" t="s">
        <v>42</v>
      </c>
      <c r="D13" s="3">
        <v>301</v>
      </c>
      <c r="E13" s="3">
        <v>96</v>
      </c>
      <c r="F13" s="3" t="s">
        <v>12</v>
      </c>
      <c r="G13" s="3"/>
      <c r="H13" s="3"/>
      <c r="I13" s="3"/>
      <c r="J13" s="3">
        <v>302</v>
      </c>
      <c r="K13" s="3">
        <v>86</v>
      </c>
      <c r="L13" s="3" t="s">
        <v>14</v>
      </c>
      <c r="M13" s="3">
        <v>42</v>
      </c>
      <c r="N13" s="3">
        <v>86</v>
      </c>
      <c r="O13" s="3" t="s">
        <v>14</v>
      </c>
      <c r="P13" s="10">
        <v>44</v>
      </c>
      <c r="Q13" s="10">
        <v>84</v>
      </c>
      <c r="R13" s="10" t="s">
        <v>15</v>
      </c>
      <c r="S13" s="3">
        <v>43</v>
      </c>
      <c r="T13" s="3">
        <v>84</v>
      </c>
      <c r="U13" s="3" t="s">
        <v>14</v>
      </c>
      <c r="V13" s="3"/>
      <c r="W13" s="3"/>
      <c r="X13" s="3"/>
      <c r="Y13" s="3"/>
      <c r="Z13" s="3"/>
      <c r="AA13" s="3"/>
      <c r="AB13" s="7">
        <f t="shared" si="1"/>
        <v>436</v>
      </c>
      <c r="AC13">
        <f t="shared" si="0"/>
        <v>87.2</v>
      </c>
      <c r="AE13" s="4" t="s">
        <v>10</v>
      </c>
      <c r="AP13" s="8"/>
      <c r="AQ13" s="9"/>
    </row>
    <row r="14" spans="1:44" ht="15.75" thickBot="1" x14ac:dyDescent="0.3">
      <c r="A14" s="11">
        <v>18603279</v>
      </c>
      <c r="B14" s="11" t="s">
        <v>25</v>
      </c>
      <c r="C14" s="11" t="s">
        <v>43</v>
      </c>
      <c r="D14" s="3">
        <v>301</v>
      </c>
      <c r="E14" s="3">
        <v>96</v>
      </c>
      <c r="F14" s="3" t="s">
        <v>12</v>
      </c>
      <c r="G14" s="3">
        <v>41</v>
      </c>
      <c r="H14" s="3">
        <v>96</v>
      </c>
      <c r="I14" s="3" t="s">
        <v>12</v>
      </c>
      <c r="J14" s="3"/>
      <c r="K14" s="3"/>
      <c r="L14" s="3"/>
      <c r="M14" s="3">
        <v>42</v>
      </c>
      <c r="N14" s="3">
        <v>95</v>
      </c>
      <c r="O14" s="3" t="s">
        <v>12</v>
      </c>
      <c r="P14" s="10"/>
      <c r="Q14" s="10"/>
      <c r="R14" s="10"/>
      <c r="S14" s="3">
        <v>43</v>
      </c>
      <c r="T14" s="3">
        <v>96</v>
      </c>
      <c r="U14" s="3" t="s">
        <v>12</v>
      </c>
      <c r="V14" s="3">
        <v>83</v>
      </c>
      <c r="W14" s="3">
        <v>94</v>
      </c>
      <c r="X14" s="3" t="s">
        <v>13</v>
      </c>
      <c r="Y14" s="3"/>
      <c r="Z14" s="3"/>
      <c r="AA14" s="3"/>
      <c r="AB14" s="7">
        <f t="shared" si="1"/>
        <v>477</v>
      </c>
      <c r="AC14">
        <f t="shared" si="0"/>
        <v>95.4</v>
      </c>
      <c r="AE14" s="5" t="s">
        <v>11</v>
      </c>
      <c r="AF14">
        <f>COUNTIF($AA$30:$AA$45,"A1")</f>
        <v>0</v>
      </c>
      <c r="AG14">
        <f>COUNTIF($AA$30:$AA$45,"A2")</f>
        <v>2</v>
      </c>
      <c r="AH14">
        <f>COUNTIF($AA$30:$AA$45,"B1")</f>
        <v>0</v>
      </c>
      <c r="AI14">
        <f>COUNTIF($AA$30:$AA$45,"B2")</f>
        <v>0</v>
      </c>
      <c r="AJ14">
        <f>COUNTIF($AA$30:$AA$45,"C1")</f>
        <v>0</v>
      </c>
      <c r="AK14">
        <f>COUNTIF($AA$30:$AA$45,"C2")</f>
        <v>0</v>
      </c>
      <c r="AL14">
        <f>COUNTIF($AA$30:$AA$45,"D1")</f>
        <v>0</v>
      </c>
      <c r="AM14">
        <f>COUNTIF($AA$30:$AA$45,"D2")</f>
        <v>0</v>
      </c>
      <c r="AN14">
        <f>COUNTIF($AA$30:$AA$45,"E")</f>
        <v>0</v>
      </c>
      <c r="AO14">
        <f t="shared" si="2"/>
        <v>2</v>
      </c>
      <c r="AP14" s="8">
        <f t="shared" si="3"/>
        <v>14</v>
      </c>
      <c r="AQ14" s="9">
        <f t="shared" si="4"/>
        <v>87.5</v>
      </c>
    </row>
    <row r="15" spans="1:44" x14ac:dyDescent="0.25">
      <c r="A15" s="11">
        <v>18603280</v>
      </c>
      <c r="B15" s="11" t="s">
        <v>25</v>
      </c>
      <c r="C15" s="11" t="s">
        <v>44</v>
      </c>
      <c r="D15" s="3">
        <v>301</v>
      </c>
      <c r="E15" s="3">
        <v>89</v>
      </c>
      <c r="F15" s="3" t="s">
        <v>14</v>
      </c>
      <c r="G15" s="3">
        <v>41</v>
      </c>
      <c r="H15" s="3">
        <v>69</v>
      </c>
      <c r="I15" s="3" t="s">
        <v>16</v>
      </c>
      <c r="J15" s="3"/>
      <c r="K15" s="3"/>
      <c r="L15" s="3"/>
      <c r="M15" s="3">
        <v>42</v>
      </c>
      <c r="N15" s="3">
        <v>77</v>
      </c>
      <c r="O15" s="3" t="s">
        <v>16</v>
      </c>
      <c r="P15" s="10">
        <v>44</v>
      </c>
      <c r="Q15" s="10">
        <v>79</v>
      </c>
      <c r="R15" s="10" t="s">
        <v>16</v>
      </c>
      <c r="S15" s="3">
        <v>43</v>
      </c>
      <c r="T15" s="3">
        <v>75</v>
      </c>
      <c r="U15" s="3" t="s">
        <v>16</v>
      </c>
      <c r="V15" s="3"/>
      <c r="W15" s="3"/>
      <c r="X15" s="3"/>
      <c r="Y15" s="3"/>
      <c r="Z15" s="3"/>
      <c r="AA15" s="3"/>
      <c r="AB15" s="7">
        <f t="shared" si="1"/>
        <v>389</v>
      </c>
      <c r="AC15">
        <f t="shared" si="0"/>
        <v>77.8</v>
      </c>
      <c r="AF15">
        <f>SUM(AF3:AF14)</f>
        <v>24</v>
      </c>
      <c r="AG15">
        <f t="shared" ref="AG15:AO15" si="5">SUM(AG3:AG14)</f>
        <v>27</v>
      </c>
      <c r="AH15">
        <f t="shared" si="5"/>
        <v>41</v>
      </c>
      <c r="AI15">
        <f t="shared" si="5"/>
        <v>22</v>
      </c>
      <c r="AJ15">
        <f t="shared" si="5"/>
        <v>62</v>
      </c>
      <c r="AK15">
        <f t="shared" si="5"/>
        <v>20</v>
      </c>
      <c r="AL15">
        <f t="shared" si="5"/>
        <v>9</v>
      </c>
      <c r="AM15">
        <f t="shared" si="5"/>
        <v>0</v>
      </c>
      <c r="AN15">
        <f t="shared" si="5"/>
        <v>0</v>
      </c>
      <c r="AO15">
        <f t="shared" si="5"/>
        <v>205</v>
      </c>
      <c r="AP15" s="8">
        <f t="shared" si="3"/>
        <v>1063</v>
      </c>
      <c r="AQ15" s="9">
        <f t="shared" si="4"/>
        <v>64.817073170731703</v>
      </c>
    </row>
    <row r="16" spans="1:44" x14ac:dyDescent="0.25">
      <c r="A16" s="11">
        <v>18603281</v>
      </c>
      <c r="B16" s="11" t="s">
        <v>26</v>
      </c>
      <c r="C16" s="11" t="s">
        <v>45</v>
      </c>
      <c r="D16" s="3">
        <v>301</v>
      </c>
      <c r="E16" s="3">
        <v>93</v>
      </c>
      <c r="F16" s="3" t="s">
        <v>13</v>
      </c>
      <c r="G16" s="3">
        <v>41</v>
      </c>
      <c r="H16" s="3">
        <v>61</v>
      </c>
      <c r="I16" s="3" t="s">
        <v>17</v>
      </c>
      <c r="J16" s="3"/>
      <c r="K16" s="3"/>
      <c r="L16" s="3"/>
      <c r="M16" s="3">
        <v>42</v>
      </c>
      <c r="N16" s="3">
        <v>86</v>
      </c>
      <c r="O16" s="3" t="s">
        <v>14</v>
      </c>
      <c r="P16" s="10"/>
      <c r="Q16" s="10"/>
      <c r="R16" s="10"/>
      <c r="S16" s="3">
        <v>43</v>
      </c>
      <c r="T16" s="3">
        <v>84</v>
      </c>
      <c r="U16" s="3" t="s">
        <v>14</v>
      </c>
      <c r="V16" s="3">
        <v>83</v>
      </c>
      <c r="W16" s="3">
        <v>89</v>
      </c>
      <c r="X16" s="3" t="s">
        <v>15</v>
      </c>
      <c r="Y16" s="3"/>
      <c r="Z16" s="3"/>
      <c r="AA16" s="3"/>
      <c r="AB16" s="7">
        <f t="shared" si="1"/>
        <v>413</v>
      </c>
      <c r="AC16">
        <f t="shared" si="0"/>
        <v>82.6</v>
      </c>
      <c r="AE16" s="6"/>
    </row>
    <row r="17" spans="1:31" x14ac:dyDescent="0.25">
      <c r="A17" s="11">
        <v>18603282</v>
      </c>
      <c r="B17" s="11" t="s">
        <v>26</v>
      </c>
      <c r="C17" s="11" t="s">
        <v>46</v>
      </c>
      <c r="D17" s="3">
        <v>301</v>
      </c>
      <c r="E17" s="3">
        <v>78</v>
      </c>
      <c r="F17" s="3" t="s">
        <v>16</v>
      </c>
      <c r="G17" s="3">
        <v>41</v>
      </c>
      <c r="H17" s="3">
        <v>59</v>
      </c>
      <c r="I17" s="3" t="s">
        <v>19</v>
      </c>
      <c r="J17" s="3"/>
      <c r="K17" s="3"/>
      <c r="L17" s="3"/>
      <c r="M17" s="3">
        <v>42</v>
      </c>
      <c r="N17" s="3">
        <v>74</v>
      </c>
      <c r="O17" s="3" t="s">
        <v>16</v>
      </c>
      <c r="P17" s="10"/>
      <c r="Q17" s="10"/>
      <c r="R17" s="10"/>
      <c r="S17" s="3">
        <v>43</v>
      </c>
      <c r="T17" s="3">
        <v>74</v>
      </c>
      <c r="U17" s="3" t="s">
        <v>16</v>
      </c>
      <c r="V17" s="3">
        <v>83</v>
      </c>
      <c r="W17" s="3">
        <v>80</v>
      </c>
      <c r="X17" s="3" t="s">
        <v>17</v>
      </c>
      <c r="Y17" s="3"/>
      <c r="Z17" s="3"/>
      <c r="AA17" s="3"/>
      <c r="AB17" s="7">
        <f t="shared" si="1"/>
        <v>365</v>
      </c>
      <c r="AC17">
        <f t="shared" si="0"/>
        <v>73</v>
      </c>
      <c r="AE17" s="6"/>
    </row>
    <row r="18" spans="1:31" x14ac:dyDescent="0.25">
      <c r="A18" s="11">
        <v>18603283</v>
      </c>
      <c r="B18" s="11" t="s">
        <v>26</v>
      </c>
      <c r="C18" s="11" t="s">
        <v>47</v>
      </c>
      <c r="D18" s="3">
        <v>301</v>
      </c>
      <c r="E18" s="3">
        <v>91</v>
      </c>
      <c r="F18" s="3" t="s">
        <v>14</v>
      </c>
      <c r="G18" s="3">
        <v>41</v>
      </c>
      <c r="H18" s="3">
        <v>81</v>
      </c>
      <c r="I18" s="3" t="s">
        <v>14</v>
      </c>
      <c r="J18" s="3"/>
      <c r="K18" s="3"/>
      <c r="L18" s="3"/>
      <c r="M18" s="3">
        <v>42</v>
      </c>
      <c r="N18" s="3">
        <v>92</v>
      </c>
      <c r="O18" s="3" t="s">
        <v>13</v>
      </c>
      <c r="P18" s="10"/>
      <c r="Q18" s="10"/>
      <c r="R18" s="10"/>
      <c r="S18" s="3">
        <v>43</v>
      </c>
      <c r="T18" s="3">
        <v>88</v>
      </c>
      <c r="U18" s="3" t="s">
        <v>14</v>
      </c>
      <c r="V18" s="3">
        <v>83</v>
      </c>
      <c r="W18" s="3">
        <v>90</v>
      </c>
      <c r="X18" s="3" t="s">
        <v>15</v>
      </c>
      <c r="Y18" s="3"/>
      <c r="Z18" s="3"/>
      <c r="AA18" s="3"/>
      <c r="AB18" s="7">
        <f t="shared" si="1"/>
        <v>442</v>
      </c>
      <c r="AC18">
        <f t="shared" si="0"/>
        <v>88.4</v>
      </c>
    </row>
    <row r="19" spans="1:31" x14ac:dyDescent="0.25">
      <c r="A19" s="11">
        <v>18603284</v>
      </c>
      <c r="B19" s="11" t="s">
        <v>26</v>
      </c>
      <c r="C19" s="11" t="s">
        <v>48</v>
      </c>
      <c r="D19" s="3">
        <v>301</v>
      </c>
      <c r="E19" s="3">
        <v>78</v>
      </c>
      <c r="F19" s="3" t="s">
        <v>16</v>
      </c>
      <c r="G19" s="3">
        <v>41</v>
      </c>
      <c r="H19" s="3">
        <v>60</v>
      </c>
      <c r="I19" s="3" t="s">
        <v>19</v>
      </c>
      <c r="J19" s="3"/>
      <c r="K19" s="3"/>
      <c r="L19" s="3"/>
      <c r="M19" s="3">
        <v>42</v>
      </c>
      <c r="N19" s="3">
        <v>73</v>
      </c>
      <c r="O19" s="3" t="s">
        <v>17</v>
      </c>
      <c r="P19" s="10"/>
      <c r="Q19" s="10"/>
      <c r="R19" s="10"/>
      <c r="S19" s="3">
        <v>43</v>
      </c>
      <c r="T19" s="3">
        <v>67</v>
      </c>
      <c r="U19" s="3" t="s">
        <v>19</v>
      </c>
      <c r="V19" s="3">
        <v>83</v>
      </c>
      <c r="W19" s="3">
        <v>78</v>
      </c>
      <c r="X19" s="3" t="s">
        <v>17</v>
      </c>
      <c r="Y19" s="3"/>
      <c r="Z19" s="3"/>
      <c r="AA19" s="3"/>
      <c r="AB19" s="7">
        <f t="shared" si="1"/>
        <v>356</v>
      </c>
      <c r="AC19">
        <f t="shared" si="0"/>
        <v>71.2</v>
      </c>
      <c r="AE19" s="6"/>
    </row>
    <row r="20" spans="1:31" x14ac:dyDescent="0.25">
      <c r="A20" s="11">
        <v>18603285</v>
      </c>
      <c r="B20" s="11" t="s">
        <v>26</v>
      </c>
      <c r="C20" s="11" t="s">
        <v>49</v>
      </c>
      <c r="D20" s="3">
        <v>301</v>
      </c>
      <c r="E20" s="3">
        <v>92</v>
      </c>
      <c r="F20" s="3" t="s">
        <v>13</v>
      </c>
      <c r="G20" s="3">
        <v>41</v>
      </c>
      <c r="H20" s="3">
        <v>77</v>
      </c>
      <c r="I20" s="3" t="s">
        <v>15</v>
      </c>
      <c r="J20" s="3"/>
      <c r="K20" s="3"/>
      <c r="L20" s="3"/>
      <c r="M20" s="3">
        <v>42</v>
      </c>
      <c r="N20" s="3">
        <v>86</v>
      </c>
      <c r="O20" s="3" t="s">
        <v>14</v>
      </c>
      <c r="P20" s="10"/>
      <c r="Q20" s="10"/>
      <c r="R20" s="10"/>
      <c r="S20" s="3">
        <v>43</v>
      </c>
      <c r="T20" s="3">
        <v>88</v>
      </c>
      <c r="U20" s="3" t="s">
        <v>14</v>
      </c>
      <c r="V20" s="3">
        <v>83</v>
      </c>
      <c r="W20" s="3">
        <v>91</v>
      </c>
      <c r="X20" s="3" t="s">
        <v>14</v>
      </c>
      <c r="Y20" s="3"/>
      <c r="Z20" s="3"/>
      <c r="AA20" s="3"/>
      <c r="AB20" s="7">
        <f t="shared" si="1"/>
        <v>434</v>
      </c>
      <c r="AC20">
        <f t="shared" si="0"/>
        <v>86.8</v>
      </c>
    </row>
    <row r="21" spans="1:31" x14ac:dyDescent="0.25">
      <c r="A21" s="11">
        <v>18603286</v>
      </c>
      <c r="B21" s="11" t="s">
        <v>26</v>
      </c>
      <c r="C21" s="11" t="s">
        <v>50</v>
      </c>
      <c r="D21" s="3">
        <v>301</v>
      </c>
      <c r="E21" s="3">
        <v>96</v>
      </c>
      <c r="F21" s="3" t="s">
        <v>12</v>
      </c>
      <c r="G21" s="3"/>
      <c r="H21" s="3"/>
      <c r="I21" s="3"/>
      <c r="J21" s="3">
        <v>302</v>
      </c>
      <c r="K21" s="3">
        <v>94</v>
      </c>
      <c r="L21" s="3" t="s">
        <v>12</v>
      </c>
      <c r="M21" s="3">
        <v>42</v>
      </c>
      <c r="N21" s="3">
        <v>94</v>
      </c>
      <c r="O21" s="3" t="s">
        <v>12</v>
      </c>
      <c r="P21" s="10">
        <v>44</v>
      </c>
      <c r="Q21" s="10">
        <v>95</v>
      </c>
      <c r="R21" s="10" t="s">
        <v>13</v>
      </c>
      <c r="S21" s="3">
        <v>43</v>
      </c>
      <c r="T21" s="3">
        <v>96</v>
      </c>
      <c r="U21" s="3" t="s">
        <v>12</v>
      </c>
      <c r="V21" s="3"/>
      <c r="W21" s="3"/>
      <c r="X21" s="3"/>
      <c r="Y21" s="3"/>
      <c r="Z21" s="3"/>
      <c r="AA21" s="3"/>
      <c r="AB21" s="7">
        <f t="shared" si="1"/>
        <v>475</v>
      </c>
      <c r="AC21">
        <f t="shared" si="0"/>
        <v>95</v>
      </c>
    </row>
    <row r="22" spans="1:31" x14ac:dyDescent="0.25">
      <c r="A22" s="11">
        <v>18603287</v>
      </c>
      <c r="B22" s="11" t="s">
        <v>26</v>
      </c>
      <c r="C22" s="11" t="s">
        <v>51</v>
      </c>
      <c r="D22" s="3">
        <v>301</v>
      </c>
      <c r="E22" s="3">
        <v>79</v>
      </c>
      <c r="F22" s="3" t="s">
        <v>16</v>
      </c>
      <c r="G22" s="3">
        <v>41</v>
      </c>
      <c r="H22" s="3">
        <v>67</v>
      </c>
      <c r="I22" s="3" t="s">
        <v>17</v>
      </c>
      <c r="J22" s="3"/>
      <c r="K22" s="3"/>
      <c r="L22" s="3"/>
      <c r="M22" s="3">
        <v>42</v>
      </c>
      <c r="N22" s="3">
        <v>74</v>
      </c>
      <c r="O22" s="3" t="s">
        <v>16</v>
      </c>
      <c r="P22" s="10"/>
      <c r="Q22" s="10"/>
      <c r="R22" s="10"/>
      <c r="S22" s="3">
        <v>43</v>
      </c>
      <c r="T22" s="3">
        <v>75</v>
      </c>
      <c r="U22" s="3" t="s">
        <v>16</v>
      </c>
      <c r="V22" s="3">
        <v>83</v>
      </c>
      <c r="W22" s="3">
        <v>79</v>
      </c>
      <c r="X22" s="3" t="s">
        <v>17</v>
      </c>
      <c r="Y22" s="3"/>
      <c r="Z22" s="3"/>
      <c r="AA22" s="3"/>
      <c r="AB22" s="7">
        <f t="shared" si="1"/>
        <v>374</v>
      </c>
      <c r="AC22">
        <f t="shared" si="0"/>
        <v>74.8</v>
      </c>
      <c r="AE22" s="6"/>
    </row>
    <row r="23" spans="1:31" x14ac:dyDescent="0.25">
      <c r="A23" s="11">
        <v>18603288</v>
      </c>
      <c r="B23" s="11" t="s">
        <v>26</v>
      </c>
      <c r="C23" s="11" t="s">
        <v>52</v>
      </c>
      <c r="D23" s="3">
        <v>301</v>
      </c>
      <c r="E23" s="3">
        <v>84</v>
      </c>
      <c r="F23" s="3" t="s">
        <v>15</v>
      </c>
      <c r="G23" s="3">
        <v>41</v>
      </c>
      <c r="H23" s="3">
        <v>70</v>
      </c>
      <c r="I23" s="3" t="s">
        <v>16</v>
      </c>
      <c r="J23" s="3"/>
      <c r="K23" s="3"/>
      <c r="L23" s="3"/>
      <c r="M23" s="3">
        <v>42</v>
      </c>
      <c r="N23" s="3">
        <v>75</v>
      </c>
      <c r="O23" s="3" t="s">
        <v>16</v>
      </c>
      <c r="P23" s="10"/>
      <c r="Q23" s="10"/>
      <c r="R23" s="10"/>
      <c r="S23" s="3">
        <v>43</v>
      </c>
      <c r="T23" s="3">
        <v>78</v>
      </c>
      <c r="U23" s="3" t="s">
        <v>16</v>
      </c>
      <c r="V23" s="3">
        <v>83</v>
      </c>
      <c r="W23" s="3">
        <v>79</v>
      </c>
      <c r="X23" s="3" t="s">
        <v>17</v>
      </c>
      <c r="Y23" s="3"/>
      <c r="Z23" s="3"/>
      <c r="AA23" s="3"/>
      <c r="AB23" s="7">
        <f t="shared" si="1"/>
        <v>386</v>
      </c>
      <c r="AC23">
        <f t="shared" si="0"/>
        <v>77.2</v>
      </c>
      <c r="AE23" s="6"/>
    </row>
    <row r="24" spans="1:31" x14ac:dyDescent="0.25">
      <c r="A24" s="11">
        <v>18603289</v>
      </c>
      <c r="B24" s="11" t="s">
        <v>26</v>
      </c>
      <c r="C24" s="11" t="s">
        <v>53</v>
      </c>
      <c r="D24" s="3">
        <v>301</v>
      </c>
      <c r="E24" s="3">
        <v>98</v>
      </c>
      <c r="F24" s="3" t="s">
        <v>12</v>
      </c>
      <c r="G24" s="3">
        <v>41</v>
      </c>
      <c r="H24" s="3">
        <v>86</v>
      </c>
      <c r="I24" s="3" t="s">
        <v>14</v>
      </c>
      <c r="J24" s="3"/>
      <c r="K24" s="3"/>
      <c r="L24" s="3"/>
      <c r="M24" s="3">
        <v>42</v>
      </c>
      <c r="N24" s="3">
        <v>95</v>
      </c>
      <c r="O24" s="3" t="s">
        <v>12</v>
      </c>
      <c r="P24" s="10"/>
      <c r="Q24" s="10"/>
      <c r="R24" s="10"/>
      <c r="S24" s="3">
        <v>43</v>
      </c>
      <c r="T24" s="3">
        <v>89</v>
      </c>
      <c r="U24" s="3" t="s">
        <v>13</v>
      </c>
      <c r="V24" s="3">
        <v>83</v>
      </c>
      <c r="W24" s="3">
        <v>94</v>
      </c>
      <c r="X24" s="3" t="s">
        <v>13</v>
      </c>
      <c r="Y24" s="3"/>
      <c r="Z24" s="3"/>
      <c r="AA24" s="3"/>
      <c r="AB24" s="7">
        <f t="shared" si="1"/>
        <v>462</v>
      </c>
      <c r="AC24">
        <f t="shared" si="0"/>
        <v>92.4</v>
      </c>
    </row>
    <row r="25" spans="1:31" x14ac:dyDescent="0.25">
      <c r="A25" s="11">
        <v>18603290</v>
      </c>
      <c r="B25" s="11" t="s">
        <v>26</v>
      </c>
      <c r="C25" s="11" t="s">
        <v>54</v>
      </c>
      <c r="D25" s="3">
        <v>301</v>
      </c>
      <c r="E25" s="3">
        <v>88</v>
      </c>
      <c r="F25" s="3" t="s">
        <v>14</v>
      </c>
      <c r="G25" s="3">
        <v>41</v>
      </c>
      <c r="H25" s="3">
        <v>60</v>
      </c>
      <c r="I25" s="3" t="s">
        <v>19</v>
      </c>
      <c r="J25" s="3"/>
      <c r="K25" s="3"/>
      <c r="L25" s="3"/>
      <c r="M25" s="3">
        <v>42</v>
      </c>
      <c r="N25" s="3">
        <v>76</v>
      </c>
      <c r="O25" s="3" t="s">
        <v>16</v>
      </c>
      <c r="P25" s="10"/>
      <c r="Q25" s="10"/>
      <c r="R25" s="10"/>
      <c r="S25" s="3">
        <v>43</v>
      </c>
      <c r="T25" s="3">
        <v>74</v>
      </c>
      <c r="U25" s="3" t="s">
        <v>16</v>
      </c>
      <c r="V25" s="3">
        <v>83</v>
      </c>
      <c r="W25" s="3">
        <v>81</v>
      </c>
      <c r="X25" s="3" t="s">
        <v>17</v>
      </c>
      <c r="Y25" s="3"/>
      <c r="Z25" s="3"/>
      <c r="AA25" s="3"/>
      <c r="AB25" s="7">
        <f t="shared" si="1"/>
        <v>379</v>
      </c>
      <c r="AC25">
        <f t="shared" si="0"/>
        <v>75.8</v>
      </c>
      <c r="AE25" s="6"/>
    </row>
    <row r="26" spans="1:31" x14ac:dyDescent="0.25">
      <c r="A26" s="11">
        <v>18603291</v>
      </c>
      <c r="B26" s="11" t="s">
        <v>26</v>
      </c>
      <c r="C26" s="11" t="s">
        <v>55</v>
      </c>
      <c r="D26" s="3">
        <v>301</v>
      </c>
      <c r="E26" s="3">
        <v>99</v>
      </c>
      <c r="F26" s="3" t="s">
        <v>12</v>
      </c>
      <c r="G26" s="3">
        <v>41</v>
      </c>
      <c r="H26" s="3">
        <v>93</v>
      </c>
      <c r="I26" s="3" t="s">
        <v>13</v>
      </c>
      <c r="J26" s="3"/>
      <c r="K26" s="3"/>
      <c r="L26" s="3"/>
      <c r="M26" s="3">
        <v>42</v>
      </c>
      <c r="N26" s="3">
        <v>96</v>
      </c>
      <c r="O26" s="3" t="s">
        <v>12</v>
      </c>
      <c r="P26" s="10"/>
      <c r="Q26" s="10"/>
      <c r="R26" s="10"/>
      <c r="S26" s="3">
        <v>43</v>
      </c>
      <c r="T26" s="3">
        <v>95</v>
      </c>
      <c r="U26" s="3" t="s">
        <v>12</v>
      </c>
      <c r="V26" s="3">
        <v>83</v>
      </c>
      <c r="W26" s="3">
        <v>93</v>
      </c>
      <c r="X26" s="3" t="s">
        <v>13</v>
      </c>
      <c r="Y26" s="3"/>
      <c r="Z26" s="3"/>
      <c r="AA26" s="3"/>
      <c r="AB26" s="7">
        <f t="shared" si="1"/>
        <v>476</v>
      </c>
      <c r="AC26">
        <f t="shared" si="0"/>
        <v>95.2</v>
      </c>
    </row>
    <row r="27" spans="1:31" x14ac:dyDescent="0.25">
      <c r="A27" s="11">
        <v>18603292</v>
      </c>
      <c r="B27" s="11" t="s">
        <v>26</v>
      </c>
      <c r="C27" s="11" t="s">
        <v>56</v>
      </c>
      <c r="D27" s="3">
        <v>301</v>
      </c>
      <c r="E27" s="3">
        <v>88</v>
      </c>
      <c r="F27" s="3" t="s">
        <v>14</v>
      </c>
      <c r="G27" s="3">
        <v>41</v>
      </c>
      <c r="H27" s="3">
        <v>71</v>
      </c>
      <c r="I27" s="3" t="s">
        <v>16</v>
      </c>
      <c r="J27" s="3"/>
      <c r="K27" s="3"/>
      <c r="L27" s="3"/>
      <c r="M27" s="3">
        <v>42</v>
      </c>
      <c r="N27" s="3">
        <v>86</v>
      </c>
      <c r="O27" s="3" t="s">
        <v>14</v>
      </c>
      <c r="P27" s="10"/>
      <c r="Q27" s="10"/>
      <c r="R27" s="10"/>
      <c r="S27" s="3">
        <v>43</v>
      </c>
      <c r="T27" s="3">
        <v>86</v>
      </c>
      <c r="U27" s="3" t="s">
        <v>14</v>
      </c>
      <c r="V27" s="3">
        <v>83</v>
      </c>
      <c r="W27" s="3">
        <v>90</v>
      </c>
      <c r="X27" s="3" t="s">
        <v>15</v>
      </c>
      <c r="Y27" s="3"/>
      <c r="Z27" s="3"/>
      <c r="AA27" s="3"/>
      <c r="AB27" s="7">
        <f t="shared" si="1"/>
        <v>421</v>
      </c>
      <c r="AC27">
        <f t="shared" si="0"/>
        <v>84.2</v>
      </c>
    </row>
    <row r="28" spans="1:31" x14ac:dyDescent="0.25">
      <c r="A28" s="11">
        <v>18603307</v>
      </c>
      <c r="B28" s="11" t="s">
        <v>26</v>
      </c>
      <c r="C28" s="11" t="s">
        <v>57</v>
      </c>
      <c r="D28" s="3">
        <v>301</v>
      </c>
      <c r="E28" s="3">
        <v>93</v>
      </c>
      <c r="F28" s="3" t="s">
        <v>13</v>
      </c>
      <c r="G28" s="3"/>
      <c r="H28" s="3"/>
      <c r="I28" s="3"/>
      <c r="J28" s="3">
        <v>302</v>
      </c>
      <c r="K28" s="3">
        <v>90</v>
      </c>
      <c r="L28" s="3" t="s">
        <v>13</v>
      </c>
      <c r="M28" s="3">
        <v>42</v>
      </c>
      <c r="N28" s="3">
        <v>88</v>
      </c>
      <c r="O28" s="3" t="s">
        <v>13</v>
      </c>
      <c r="P28" s="10">
        <v>44</v>
      </c>
      <c r="Q28" s="10">
        <v>84</v>
      </c>
      <c r="R28" s="10" t="s">
        <v>15</v>
      </c>
      <c r="S28" s="3">
        <v>43</v>
      </c>
      <c r="T28" s="3">
        <v>86</v>
      </c>
      <c r="U28" s="3" t="s">
        <v>14</v>
      </c>
      <c r="V28" s="3"/>
      <c r="W28" s="3"/>
      <c r="X28" s="3"/>
      <c r="Y28" s="3"/>
      <c r="Z28" s="3"/>
      <c r="AA28" s="3"/>
      <c r="AB28" s="7">
        <f t="shared" si="1"/>
        <v>441</v>
      </c>
      <c r="AC28">
        <f t="shared" si="0"/>
        <v>88.2</v>
      </c>
      <c r="AE28" s="6"/>
    </row>
    <row r="29" spans="1:31" x14ac:dyDescent="0.25">
      <c r="A29" s="11">
        <v>18603308</v>
      </c>
      <c r="B29" s="11" t="s">
        <v>25</v>
      </c>
      <c r="C29" s="11" t="s">
        <v>58</v>
      </c>
      <c r="D29" s="3">
        <v>301</v>
      </c>
      <c r="E29" s="3">
        <v>78</v>
      </c>
      <c r="F29" s="3" t="s">
        <v>16</v>
      </c>
      <c r="G29" s="3"/>
      <c r="H29" s="3"/>
      <c r="I29" s="3"/>
      <c r="J29" s="3">
        <v>302</v>
      </c>
      <c r="K29" s="3">
        <v>75</v>
      </c>
      <c r="L29" s="3" t="s">
        <v>16</v>
      </c>
      <c r="M29" s="3">
        <v>42</v>
      </c>
      <c r="N29" s="3">
        <v>75</v>
      </c>
      <c r="O29" s="3" t="s">
        <v>16</v>
      </c>
      <c r="P29" s="10">
        <v>44</v>
      </c>
      <c r="Q29" s="10">
        <v>80</v>
      </c>
      <c r="R29" s="10" t="s">
        <v>16</v>
      </c>
      <c r="S29" s="3">
        <v>43</v>
      </c>
      <c r="T29" s="3">
        <v>64</v>
      </c>
      <c r="U29" s="3" t="s">
        <v>19</v>
      </c>
      <c r="V29" s="3"/>
      <c r="W29" s="3"/>
      <c r="X29" s="3"/>
      <c r="Y29" s="3"/>
      <c r="Z29" s="3"/>
      <c r="AA29" s="3"/>
      <c r="AB29" s="7">
        <f t="shared" si="1"/>
        <v>372</v>
      </c>
      <c r="AC29">
        <f t="shared" si="0"/>
        <v>74.400000000000006</v>
      </c>
      <c r="AE29" s="6"/>
    </row>
    <row r="30" spans="1:31" x14ac:dyDescent="0.25">
      <c r="A30" s="11">
        <v>18603293</v>
      </c>
      <c r="B30" s="11" t="s">
        <v>25</v>
      </c>
      <c r="C30" s="12" t="s">
        <v>59</v>
      </c>
      <c r="D30" s="3">
        <v>301</v>
      </c>
      <c r="E30" s="3">
        <v>80</v>
      </c>
      <c r="F30" s="3" t="s">
        <v>16</v>
      </c>
      <c r="G30" s="3"/>
      <c r="H30" s="3"/>
      <c r="I30" s="3"/>
      <c r="J30" s="3">
        <v>302</v>
      </c>
      <c r="K30" s="3">
        <v>80</v>
      </c>
      <c r="L30" s="3" t="s">
        <v>15</v>
      </c>
      <c r="M30" s="3">
        <v>30</v>
      </c>
      <c r="N30" s="3">
        <v>87</v>
      </c>
      <c r="O30" s="3" t="s">
        <v>13</v>
      </c>
      <c r="P30" s="3">
        <v>54</v>
      </c>
      <c r="Q30" s="3">
        <v>87</v>
      </c>
      <c r="R30" s="3" t="s">
        <v>14</v>
      </c>
      <c r="S30" s="3">
        <v>55</v>
      </c>
      <c r="T30" s="3">
        <v>63</v>
      </c>
      <c r="U30" s="3" t="s">
        <v>16</v>
      </c>
      <c r="V30" s="3"/>
      <c r="W30" s="3"/>
      <c r="X30" s="3"/>
      <c r="Y30" s="3"/>
      <c r="Z30" s="3"/>
      <c r="AA30" s="3"/>
      <c r="AB30" s="7">
        <f t="shared" si="1"/>
        <v>397</v>
      </c>
      <c r="AC30">
        <f t="shared" si="0"/>
        <v>79.400000000000006</v>
      </c>
      <c r="AE30" s="6"/>
    </row>
    <row r="31" spans="1:31" x14ac:dyDescent="0.25">
      <c r="A31" s="11">
        <v>18603294</v>
      </c>
      <c r="B31" s="11" t="s">
        <v>25</v>
      </c>
      <c r="C31" s="12" t="s">
        <v>60</v>
      </c>
      <c r="D31" s="3">
        <v>301</v>
      </c>
      <c r="E31" s="3">
        <v>78</v>
      </c>
      <c r="F31" s="3" t="s">
        <v>16</v>
      </c>
      <c r="G31" s="3"/>
      <c r="H31" s="3"/>
      <c r="I31" s="3"/>
      <c r="J31" s="3">
        <v>302</v>
      </c>
      <c r="K31" s="3">
        <v>73</v>
      </c>
      <c r="L31" s="3" t="s">
        <v>16</v>
      </c>
      <c r="M31" s="3">
        <v>30</v>
      </c>
      <c r="N31" s="3">
        <v>79</v>
      </c>
      <c r="O31" s="3" t="s">
        <v>14</v>
      </c>
      <c r="P31" s="3">
        <v>54</v>
      </c>
      <c r="Q31" s="3">
        <v>73</v>
      </c>
      <c r="R31" s="3" t="s">
        <v>17</v>
      </c>
      <c r="S31" s="3">
        <v>55</v>
      </c>
      <c r="T31" s="3">
        <v>58</v>
      </c>
      <c r="U31" s="3" t="s">
        <v>17</v>
      </c>
      <c r="V31" s="3"/>
      <c r="W31" s="3"/>
      <c r="X31" s="3"/>
      <c r="Y31" s="3"/>
      <c r="Z31" s="3"/>
      <c r="AA31" s="3"/>
      <c r="AB31" s="7">
        <f t="shared" si="1"/>
        <v>361</v>
      </c>
      <c r="AC31">
        <f t="shared" si="0"/>
        <v>72.2</v>
      </c>
    </row>
    <row r="32" spans="1:31" x14ac:dyDescent="0.25">
      <c r="A32" s="11">
        <v>18603295</v>
      </c>
      <c r="B32" s="11" t="s">
        <v>25</v>
      </c>
      <c r="C32" s="12" t="s">
        <v>61</v>
      </c>
      <c r="D32" s="3">
        <v>301</v>
      </c>
      <c r="E32" s="3">
        <v>93</v>
      </c>
      <c r="F32" s="3" t="s">
        <v>13</v>
      </c>
      <c r="G32" s="3"/>
      <c r="H32" s="3"/>
      <c r="I32" s="3"/>
      <c r="J32" s="3">
        <v>302</v>
      </c>
      <c r="K32" s="3">
        <v>82</v>
      </c>
      <c r="L32" s="3" t="s">
        <v>14</v>
      </c>
      <c r="M32" s="3">
        <v>30</v>
      </c>
      <c r="N32" s="3">
        <v>94</v>
      </c>
      <c r="O32" s="3" t="s">
        <v>12</v>
      </c>
      <c r="P32" s="3">
        <v>54</v>
      </c>
      <c r="Q32" s="3">
        <v>90</v>
      </c>
      <c r="R32" s="3" t="s">
        <v>13</v>
      </c>
      <c r="S32" s="3">
        <v>55</v>
      </c>
      <c r="T32" s="3">
        <v>81</v>
      </c>
      <c r="U32" s="3" t="s">
        <v>13</v>
      </c>
      <c r="V32" s="3"/>
      <c r="W32" s="3"/>
      <c r="X32" s="3"/>
      <c r="Y32" s="3"/>
      <c r="Z32" s="3"/>
      <c r="AA32" s="3"/>
      <c r="AB32" s="7">
        <f t="shared" si="1"/>
        <v>440</v>
      </c>
      <c r="AC32">
        <f t="shared" si="0"/>
        <v>88</v>
      </c>
    </row>
    <row r="33" spans="1:31" x14ac:dyDescent="0.25">
      <c r="A33" s="11">
        <v>18603296</v>
      </c>
      <c r="B33" s="11" t="s">
        <v>25</v>
      </c>
      <c r="C33" s="12" t="s">
        <v>62</v>
      </c>
      <c r="D33" s="3">
        <v>301</v>
      </c>
      <c r="E33" s="3">
        <v>89</v>
      </c>
      <c r="F33" s="3" t="s">
        <v>14</v>
      </c>
      <c r="G33" s="3"/>
      <c r="H33" s="3"/>
      <c r="I33" s="3"/>
      <c r="J33" s="3"/>
      <c r="K33" s="3"/>
      <c r="L33" s="3"/>
      <c r="M33" s="3">
        <v>30</v>
      </c>
      <c r="N33" s="3">
        <v>92</v>
      </c>
      <c r="O33" s="3" t="s">
        <v>13</v>
      </c>
      <c r="P33" s="3">
        <v>54</v>
      </c>
      <c r="Q33" s="3">
        <v>87</v>
      </c>
      <c r="R33" s="3" t="s">
        <v>14</v>
      </c>
      <c r="S33" s="3">
        <v>55</v>
      </c>
      <c r="T33" s="3">
        <v>76</v>
      </c>
      <c r="U33" s="3" t="s">
        <v>14</v>
      </c>
      <c r="V33" s="3"/>
      <c r="W33" s="3"/>
      <c r="X33" s="3"/>
      <c r="Y33" s="3">
        <v>65</v>
      </c>
      <c r="Z33" s="3">
        <v>92</v>
      </c>
      <c r="AA33" s="3" t="s">
        <v>13</v>
      </c>
      <c r="AB33" s="7">
        <f t="shared" si="1"/>
        <v>344</v>
      </c>
      <c r="AC33">
        <f t="shared" si="0"/>
        <v>68.8</v>
      </c>
    </row>
    <row r="34" spans="1:31" x14ac:dyDescent="0.25">
      <c r="A34" s="11">
        <v>18603297</v>
      </c>
      <c r="B34" s="11" t="s">
        <v>26</v>
      </c>
      <c r="C34" s="12" t="s">
        <v>63</v>
      </c>
      <c r="D34" s="3">
        <v>301</v>
      </c>
      <c r="E34" s="3">
        <v>79</v>
      </c>
      <c r="F34" s="3" t="s">
        <v>16</v>
      </c>
      <c r="G34" s="3"/>
      <c r="H34" s="3"/>
      <c r="I34" s="3"/>
      <c r="J34" s="3">
        <v>302</v>
      </c>
      <c r="K34" s="3">
        <v>70</v>
      </c>
      <c r="L34" s="3" t="s">
        <v>17</v>
      </c>
      <c r="M34" s="3">
        <v>30</v>
      </c>
      <c r="N34" s="3">
        <v>79</v>
      </c>
      <c r="O34" s="3" t="s">
        <v>14</v>
      </c>
      <c r="P34" s="3">
        <v>54</v>
      </c>
      <c r="Q34" s="3">
        <v>75</v>
      </c>
      <c r="R34" s="3" t="s">
        <v>16</v>
      </c>
      <c r="S34" s="3">
        <v>55</v>
      </c>
      <c r="T34" s="3">
        <v>60</v>
      </c>
      <c r="U34" s="3" t="s">
        <v>17</v>
      </c>
      <c r="V34" s="3"/>
      <c r="W34" s="3"/>
      <c r="X34" s="3"/>
      <c r="Y34" s="3"/>
      <c r="Z34" s="3"/>
      <c r="AA34" s="3"/>
      <c r="AB34" s="7">
        <f t="shared" si="1"/>
        <v>363</v>
      </c>
      <c r="AC34">
        <f t="shared" si="0"/>
        <v>72.599999999999994</v>
      </c>
    </row>
    <row r="35" spans="1:31" x14ac:dyDescent="0.25">
      <c r="A35" s="11">
        <v>18603298</v>
      </c>
      <c r="B35" s="11" t="s">
        <v>26</v>
      </c>
      <c r="C35" s="12" t="s">
        <v>64</v>
      </c>
      <c r="D35" s="3">
        <v>301</v>
      </c>
      <c r="E35" s="3">
        <v>89</v>
      </c>
      <c r="F35" s="3" t="s">
        <v>14</v>
      </c>
      <c r="G35" s="3"/>
      <c r="H35" s="3"/>
      <c r="I35" s="3"/>
      <c r="J35" s="3"/>
      <c r="K35" s="3"/>
      <c r="L35" s="3"/>
      <c r="M35" s="3">
        <v>30</v>
      </c>
      <c r="N35" s="3">
        <v>93</v>
      </c>
      <c r="O35" s="3" t="s">
        <v>12</v>
      </c>
      <c r="P35" s="3">
        <v>54</v>
      </c>
      <c r="Q35" s="3">
        <v>91</v>
      </c>
      <c r="R35" s="3" t="s">
        <v>13</v>
      </c>
      <c r="S35" s="3">
        <v>55</v>
      </c>
      <c r="T35" s="3">
        <v>73</v>
      </c>
      <c r="U35" s="3" t="s">
        <v>15</v>
      </c>
      <c r="V35" s="3"/>
      <c r="W35" s="3"/>
      <c r="X35" s="3"/>
      <c r="Y35" s="3">
        <v>65</v>
      </c>
      <c r="Z35" s="3">
        <v>92</v>
      </c>
      <c r="AA35" s="3" t="s">
        <v>13</v>
      </c>
      <c r="AB35" s="7">
        <f t="shared" si="1"/>
        <v>346</v>
      </c>
      <c r="AC35">
        <f t="shared" si="0"/>
        <v>69.2</v>
      </c>
    </row>
    <row r="36" spans="1:31" x14ac:dyDescent="0.25">
      <c r="A36" s="11">
        <v>18603299</v>
      </c>
      <c r="B36" s="11" t="s">
        <v>26</v>
      </c>
      <c r="C36" s="12" t="s">
        <v>65</v>
      </c>
      <c r="D36" s="3">
        <v>301</v>
      </c>
      <c r="E36" s="3">
        <v>80</v>
      </c>
      <c r="F36" s="3" t="s">
        <v>16</v>
      </c>
      <c r="G36" s="3"/>
      <c r="H36" s="3"/>
      <c r="I36" s="3"/>
      <c r="J36" s="3">
        <v>302</v>
      </c>
      <c r="K36" s="3">
        <v>71</v>
      </c>
      <c r="L36" s="3" t="s">
        <v>17</v>
      </c>
      <c r="M36" s="3">
        <v>30</v>
      </c>
      <c r="N36" s="3">
        <v>80</v>
      </c>
      <c r="O36" s="3" t="s">
        <v>14</v>
      </c>
      <c r="P36" s="3">
        <v>54</v>
      </c>
      <c r="Q36" s="3">
        <v>90</v>
      </c>
      <c r="R36" s="3" t="s">
        <v>13</v>
      </c>
      <c r="S36" s="3">
        <v>55</v>
      </c>
      <c r="T36" s="3">
        <v>69</v>
      </c>
      <c r="U36" s="3" t="s">
        <v>15</v>
      </c>
      <c r="V36" s="3"/>
      <c r="W36" s="3"/>
      <c r="X36" s="3"/>
      <c r="Y36" s="3"/>
      <c r="Z36" s="3"/>
      <c r="AA36" s="3"/>
      <c r="AB36" s="7">
        <f t="shared" si="1"/>
        <v>390</v>
      </c>
      <c r="AC36">
        <f t="shared" si="0"/>
        <v>78</v>
      </c>
    </row>
    <row r="37" spans="1:31" x14ac:dyDescent="0.25">
      <c r="A37" s="11">
        <v>18603300</v>
      </c>
      <c r="B37" s="11" t="s">
        <v>26</v>
      </c>
      <c r="C37" s="12" t="s">
        <v>66</v>
      </c>
      <c r="D37" s="3">
        <v>301</v>
      </c>
      <c r="E37" s="3">
        <v>94</v>
      </c>
      <c r="F37" s="3" t="s">
        <v>13</v>
      </c>
      <c r="G37" s="3"/>
      <c r="H37" s="3"/>
      <c r="I37" s="3"/>
      <c r="J37" s="3">
        <v>302</v>
      </c>
      <c r="K37" s="3">
        <v>94</v>
      </c>
      <c r="L37" s="3" t="s">
        <v>12</v>
      </c>
      <c r="M37" s="3">
        <v>30</v>
      </c>
      <c r="N37" s="3">
        <v>96</v>
      </c>
      <c r="O37" s="3" t="s">
        <v>12</v>
      </c>
      <c r="P37" s="3">
        <v>54</v>
      </c>
      <c r="Q37" s="3">
        <v>95</v>
      </c>
      <c r="R37" s="3" t="s">
        <v>12</v>
      </c>
      <c r="S37" s="3">
        <v>55</v>
      </c>
      <c r="T37" s="3">
        <v>82</v>
      </c>
      <c r="U37" s="3" t="s">
        <v>13</v>
      </c>
      <c r="V37" s="3"/>
      <c r="W37" s="3"/>
      <c r="X37" s="3"/>
      <c r="Y37" s="3"/>
      <c r="Z37" s="3"/>
      <c r="AA37" s="3"/>
      <c r="AB37" s="7">
        <f t="shared" si="1"/>
        <v>461</v>
      </c>
      <c r="AC37">
        <f t="shared" si="0"/>
        <v>92.2</v>
      </c>
    </row>
    <row r="38" spans="1:31" x14ac:dyDescent="0.25">
      <c r="A38" s="11">
        <v>18603301</v>
      </c>
      <c r="B38" s="11" t="s">
        <v>26</v>
      </c>
      <c r="C38" s="12" t="s">
        <v>67</v>
      </c>
      <c r="D38" s="3">
        <v>301</v>
      </c>
      <c r="E38" s="3">
        <v>83</v>
      </c>
      <c r="F38" s="3" t="s">
        <v>15</v>
      </c>
      <c r="G38" s="3"/>
      <c r="H38" s="3"/>
      <c r="I38" s="3"/>
      <c r="J38" s="3">
        <v>302</v>
      </c>
      <c r="K38" s="3">
        <v>70</v>
      </c>
      <c r="L38" s="3" t="s">
        <v>17</v>
      </c>
      <c r="M38" s="3">
        <v>30</v>
      </c>
      <c r="N38" s="3">
        <v>78</v>
      </c>
      <c r="O38" s="3" t="s">
        <v>15</v>
      </c>
      <c r="P38" s="3">
        <v>54</v>
      </c>
      <c r="Q38" s="3">
        <v>77</v>
      </c>
      <c r="R38" s="3" t="s">
        <v>16</v>
      </c>
      <c r="S38" s="3">
        <v>55</v>
      </c>
      <c r="T38" s="3">
        <v>61</v>
      </c>
      <c r="U38" s="3" t="s">
        <v>16</v>
      </c>
      <c r="V38" s="3"/>
      <c r="W38" s="3"/>
      <c r="X38" s="3"/>
      <c r="Y38" s="3"/>
      <c r="Z38" s="3"/>
      <c r="AA38" s="3"/>
      <c r="AB38" s="7">
        <f t="shared" si="1"/>
        <v>369</v>
      </c>
      <c r="AC38">
        <f t="shared" si="0"/>
        <v>73.8</v>
      </c>
    </row>
    <row r="39" spans="1:31" x14ac:dyDescent="0.25">
      <c r="A39" s="11">
        <v>18603302</v>
      </c>
      <c r="B39" s="11" t="s">
        <v>26</v>
      </c>
      <c r="C39" s="12" t="s">
        <v>68</v>
      </c>
      <c r="D39" s="3">
        <v>301</v>
      </c>
      <c r="E39" s="3">
        <v>79</v>
      </c>
      <c r="F39" s="3" t="s">
        <v>16</v>
      </c>
      <c r="G39" s="3"/>
      <c r="H39" s="3"/>
      <c r="I39" s="3"/>
      <c r="J39" s="3">
        <v>302</v>
      </c>
      <c r="K39" s="3">
        <v>74</v>
      </c>
      <c r="L39" s="3" t="s">
        <v>16</v>
      </c>
      <c r="M39" s="3">
        <v>30</v>
      </c>
      <c r="N39" s="3">
        <v>79</v>
      </c>
      <c r="O39" s="3" t="s">
        <v>14</v>
      </c>
      <c r="P39" s="3">
        <v>54</v>
      </c>
      <c r="Q39" s="3">
        <v>86</v>
      </c>
      <c r="R39" s="3" t="s">
        <v>14</v>
      </c>
      <c r="S39" s="3">
        <v>55</v>
      </c>
      <c r="T39" s="3">
        <v>65</v>
      </c>
      <c r="U39" s="3" t="s">
        <v>16</v>
      </c>
      <c r="V39" s="3"/>
      <c r="W39" s="3"/>
      <c r="X39" s="3"/>
      <c r="Y39" s="3"/>
      <c r="Z39" s="3"/>
      <c r="AA39" s="3"/>
      <c r="AB39" s="7">
        <f t="shared" si="1"/>
        <v>383</v>
      </c>
      <c r="AC39">
        <f t="shared" si="0"/>
        <v>76.599999999999994</v>
      </c>
    </row>
    <row r="40" spans="1:31" x14ac:dyDescent="0.25">
      <c r="A40" s="11">
        <v>18603303</v>
      </c>
      <c r="B40" s="11" t="s">
        <v>25</v>
      </c>
      <c r="C40" s="12" t="s">
        <v>69</v>
      </c>
      <c r="D40" s="3">
        <v>301</v>
      </c>
      <c r="E40" s="3">
        <v>79</v>
      </c>
      <c r="F40" s="3" t="s">
        <v>16</v>
      </c>
      <c r="G40" s="3"/>
      <c r="H40" s="3"/>
      <c r="I40" s="3"/>
      <c r="J40" s="3">
        <v>302</v>
      </c>
      <c r="K40" s="3">
        <v>72</v>
      </c>
      <c r="L40" s="3" t="s">
        <v>17</v>
      </c>
      <c r="M40" s="3">
        <v>30</v>
      </c>
      <c r="N40" s="3">
        <v>80</v>
      </c>
      <c r="O40" s="3" t="s">
        <v>14</v>
      </c>
      <c r="P40" s="3">
        <v>54</v>
      </c>
      <c r="Q40" s="3">
        <v>76</v>
      </c>
      <c r="R40" s="3" t="s">
        <v>16</v>
      </c>
      <c r="S40" s="3">
        <v>55</v>
      </c>
      <c r="T40" s="3">
        <v>64</v>
      </c>
      <c r="U40" s="3" t="s">
        <v>16</v>
      </c>
      <c r="V40" s="3"/>
      <c r="W40" s="3"/>
      <c r="X40" s="3"/>
      <c r="Y40" s="3"/>
      <c r="Z40" s="3"/>
      <c r="AA40" s="3"/>
      <c r="AB40" s="7">
        <f t="shared" si="1"/>
        <v>371</v>
      </c>
      <c r="AC40">
        <f t="shared" si="0"/>
        <v>74.2</v>
      </c>
    </row>
    <row r="41" spans="1:31" x14ac:dyDescent="0.25">
      <c r="A41" s="11">
        <v>18603304</v>
      </c>
      <c r="B41" s="11" t="s">
        <v>26</v>
      </c>
      <c r="C41" s="12" t="s">
        <v>70</v>
      </c>
      <c r="D41" s="3">
        <v>301</v>
      </c>
      <c r="E41" s="3">
        <v>79</v>
      </c>
      <c r="F41" s="3" t="s">
        <v>16</v>
      </c>
      <c r="G41" s="3"/>
      <c r="H41" s="3"/>
      <c r="I41" s="3"/>
      <c r="J41" s="3">
        <v>302</v>
      </c>
      <c r="K41" s="3">
        <v>76</v>
      </c>
      <c r="L41" s="3" t="s">
        <v>16</v>
      </c>
      <c r="M41" s="3">
        <v>30</v>
      </c>
      <c r="N41" s="3">
        <v>78</v>
      </c>
      <c r="O41" s="3" t="s">
        <v>15</v>
      </c>
      <c r="P41" s="3">
        <v>54</v>
      </c>
      <c r="Q41" s="3">
        <v>71</v>
      </c>
      <c r="R41" s="3" t="s">
        <v>17</v>
      </c>
      <c r="S41" s="3">
        <v>55</v>
      </c>
      <c r="T41" s="3">
        <v>61</v>
      </c>
      <c r="U41" s="3" t="s">
        <v>16</v>
      </c>
      <c r="V41" s="3"/>
      <c r="W41" s="3"/>
      <c r="X41" s="3"/>
      <c r="Y41" s="3"/>
      <c r="Z41" s="3"/>
      <c r="AA41" s="3"/>
      <c r="AB41" s="7">
        <f t="shared" si="1"/>
        <v>365</v>
      </c>
      <c r="AC41">
        <f t="shared" si="0"/>
        <v>73</v>
      </c>
    </row>
    <row r="42" spans="1:31" x14ac:dyDescent="0.25">
      <c r="A42" s="11">
        <v>18603305</v>
      </c>
      <c r="B42" s="11" t="s">
        <v>26</v>
      </c>
      <c r="C42" s="12" t="s">
        <v>71</v>
      </c>
      <c r="D42" s="3">
        <v>301</v>
      </c>
      <c r="E42" s="3">
        <v>79</v>
      </c>
      <c r="F42" s="3" t="s">
        <v>16</v>
      </c>
      <c r="G42" s="3"/>
      <c r="H42" s="3"/>
      <c r="I42" s="3"/>
      <c r="J42" s="3">
        <v>302</v>
      </c>
      <c r="K42" s="3">
        <v>72</v>
      </c>
      <c r="L42" s="3" t="s">
        <v>17</v>
      </c>
      <c r="M42" s="3">
        <v>30</v>
      </c>
      <c r="N42" s="3">
        <v>79</v>
      </c>
      <c r="O42" s="3" t="s">
        <v>14</v>
      </c>
      <c r="P42" s="3">
        <v>54</v>
      </c>
      <c r="Q42" s="3">
        <v>71</v>
      </c>
      <c r="R42" s="3" t="s">
        <v>17</v>
      </c>
      <c r="S42" s="3">
        <v>55</v>
      </c>
      <c r="T42" s="3">
        <v>61</v>
      </c>
      <c r="U42" s="3" t="s">
        <v>16</v>
      </c>
      <c r="V42" s="3"/>
      <c r="W42" s="3"/>
      <c r="X42" s="3"/>
      <c r="Y42" s="3"/>
      <c r="Z42" s="3"/>
      <c r="AA42" s="3"/>
      <c r="AB42" s="7">
        <f t="shared" si="1"/>
        <v>362</v>
      </c>
      <c r="AC42">
        <f t="shared" si="0"/>
        <v>72.400000000000006</v>
      </c>
      <c r="AE42" s="6" t="s">
        <v>2</v>
      </c>
    </row>
    <row r="43" spans="1:31" x14ac:dyDescent="0.25">
      <c r="A43" s="11">
        <v>18603306</v>
      </c>
      <c r="B43" s="11" t="s">
        <v>25</v>
      </c>
      <c r="C43" s="12" t="s">
        <v>72</v>
      </c>
      <c r="D43" s="3">
        <v>301</v>
      </c>
      <c r="E43" s="3">
        <v>71</v>
      </c>
      <c r="F43" s="3" t="s">
        <v>19</v>
      </c>
      <c r="G43" s="3"/>
      <c r="H43" s="3"/>
      <c r="I43" s="3"/>
      <c r="J43" s="3">
        <v>302</v>
      </c>
      <c r="K43" s="3">
        <v>67</v>
      </c>
      <c r="L43" s="3" t="s">
        <v>19</v>
      </c>
      <c r="M43" s="3">
        <v>30</v>
      </c>
      <c r="N43" s="3">
        <v>75</v>
      </c>
      <c r="O43" s="3" t="s">
        <v>15</v>
      </c>
      <c r="P43" s="3">
        <v>54</v>
      </c>
      <c r="Q43" s="3">
        <v>70</v>
      </c>
      <c r="R43" s="3" t="s">
        <v>17</v>
      </c>
      <c r="S43" s="3">
        <v>55</v>
      </c>
      <c r="T43" s="3">
        <v>61</v>
      </c>
      <c r="U43" s="3" t="s">
        <v>16</v>
      </c>
      <c r="V43" s="3"/>
      <c r="W43" s="3"/>
      <c r="X43" s="3"/>
      <c r="Y43" s="3"/>
      <c r="Z43" s="3"/>
      <c r="AA43" s="3"/>
      <c r="AB43" s="7">
        <f t="shared" si="1"/>
        <v>344</v>
      </c>
      <c r="AC43">
        <f t="shared" si="0"/>
        <v>68.8</v>
      </c>
    </row>
    <row r="44" spans="1:3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/>
    </row>
    <row r="45" spans="1:3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</row>
  </sheetData>
  <autoFilter ref="A2:AN46" xr:uid="{00000000-0009-0000-0000-000003000000}">
    <sortState ref="A2:AK44">
      <sortCondition ref="A1:A44"/>
    </sortState>
  </autoFilter>
  <conditionalFormatting sqref="G19:G20 G10:G12 G15:G16 J18 E4:F20">
    <cfRule type="cellIs" dxfId="14" priority="4" operator="equal">
      <formula>0</formula>
    </cfRule>
    <cfRule type="cellIs" dxfId="13" priority="5" operator="lessThan">
      <formula>33</formula>
    </cfRule>
  </conditionalFormatting>
  <conditionalFormatting sqref="G4:G5 G7:G9 J6 G17 G13:G14">
    <cfRule type="cellIs" dxfId="12" priority="1" operator="equal">
      <formula>0</formula>
    </cfRule>
    <cfRule type="cellIs" dxfId="11" priority="2" operator="equal">
      <formula>0</formula>
    </cfRule>
    <cfRule type="cellIs" dxfId="10" priority="3" operator="lessThan">
      <formula>32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0944-B50E-4F54-861A-B942D5B0616C}">
  <dimension ref="A1:AR45"/>
  <sheetViews>
    <sheetView topLeftCell="D1" workbookViewId="0">
      <selection activeCell="AE3" sqref="AE3:AQ14"/>
    </sheetView>
  </sheetViews>
  <sheetFormatPr defaultRowHeight="15" x14ac:dyDescent="0.25"/>
  <cols>
    <col min="1" max="1" width="11.85546875" customWidth="1"/>
    <col min="2" max="2" width="9" customWidth="1"/>
    <col min="3" max="3" width="37.28515625" customWidth="1"/>
    <col min="4" max="29" width="4.7109375" customWidth="1"/>
    <col min="31" max="31" width="14.5703125" customWidth="1"/>
  </cols>
  <sheetData>
    <row r="1" spans="1:44" x14ac:dyDescent="0.25">
      <c r="D1" t="s">
        <v>0</v>
      </c>
      <c r="G1" t="s">
        <v>2</v>
      </c>
      <c r="J1" t="s">
        <v>1</v>
      </c>
      <c r="M1" t="s">
        <v>28</v>
      </c>
      <c r="P1" t="s">
        <v>29</v>
      </c>
      <c r="S1" t="s">
        <v>30</v>
      </c>
      <c r="V1" t="s">
        <v>31</v>
      </c>
      <c r="Y1" t="s">
        <v>11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  <c r="AM1">
        <v>1</v>
      </c>
      <c r="AN1">
        <v>0</v>
      </c>
    </row>
    <row r="2" spans="1:44" ht="15.75" thickBot="1" x14ac:dyDescent="0.3">
      <c r="A2" t="s">
        <v>21</v>
      </c>
      <c r="B2" t="s">
        <v>27</v>
      </c>
      <c r="D2" t="s">
        <v>22</v>
      </c>
      <c r="E2" t="s">
        <v>23</v>
      </c>
      <c r="F2" t="s">
        <v>24</v>
      </c>
      <c r="AF2" t="s">
        <v>12</v>
      </c>
      <c r="AG2" t="s">
        <v>13</v>
      </c>
      <c r="AH2" t="s">
        <v>14</v>
      </c>
      <c r="AI2" t="s">
        <v>15</v>
      </c>
      <c r="AJ2" t="s">
        <v>16</v>
      </c>
      <c r="AK2" t="s">
        <v>17</v>
      </c>
      <c r="AL2" t="s">
        <v>19</v>
      </c>
      <c r="AM2" t="s">
        <v>18</v>
      </c>
      <c r="AN2" t="s">
        <v>20</v>
      </c>
    </row>
    <row r="3" spans="1:44" x14ac:dyDescent="0.25">
      <c r="A3" s="11"/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0"/>
      <c r="Q3" s="10"/>
      <c r="R3" s="10"/>
      <c r="S3" s="3"/>
      <c r="T3" s="3"/>
      <c r="U3" s="3"/>
      <c r="V3" s="3"/>
      <c r="W3" s="3"/>
      <c r="X3" s="3"/>
      <c r="Y3" s="3"/>
      <c r="Z3" s="3"/>
      <c r="AA3" s="3"/>
      <c r="AB3" s="7">
        <f>E3+H3+K3+N3+Q3+T3+W3</f>
        <v>0</v>
      </c>
      <c r="AC3">
        <f t="shared" ref="AC3:AC43" si="0">AB3/5</f>
        <v>0</v>
      </c>
      <c r="AE3" s="2" t="s">
        <v>0</v>
      </c>
      <c r="AF3">
        <f>COUNTIF($F3:$F45,"A1")</f>
        <v>0</v>
      </c>
      <c r="AG3">
        <f>COUNTIF($F3:$F45,"A2")</f>
        <v>2</v>
      </c>
      <c r="AH3">
        <f>COUNTIF($F3:$F45,"B1")</f>
        <v>2</v>
      </c>
      <c r="AI3">
        <f>COUNTIF($F3:$F45,"B2")</f>
        <v>1</v>
      </c>
      <c r="AJ3">
        <f>COUNTIF($F3:$F45,"C1")</f>
        <v>8</v>
      </c>
      <c r="AK3">
        <f>COUNTIF($F3:$F45,"C2")</f>
        <v>0</v>
      </c>
      <c r="AL3">
        <f>COUNTIF($F3:$F45,"D1")</f>
        <v>1</v>
      </c>
      <c r="AM3">
        <f>COUNTIF($F3:$F45,"D2")</f>
        <v>0</v>
      </c>
      <c r="AN3">
        <f>COUNTIF($F3:$F45,"E")</f>
        <v>0</v>
      </c>
      <c r="AO3">
        <f>SUM(AF3:AN3)</f>
        <v>14</v>
      </c>
      <c r="AP3" s="8">
        <f>AF3*8+AG3*7+AH3*6+AI3*5+AJ3*4+AK3*3+AL3*2+AM3*1+AN3*0</f>
        <v>65</v>
      </c>
      <c r="AQ3" s="9">
        <f>AP3*100/AO3/8</f>
        <v>58.035714285714285</v>
      </c>
      <c r="AR3" s="9"/>
    </row>
    <row r="4" spans="1:44" x14ac:dyDescent="0.25">
      <c r="A4" s="11"/>
      <c r="B4" s="11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0"/>
      <c r="Q4" s="10"/>
      <c r="R4" s="10"/>
      <c r="S4" s="3"/>
      <c r="T4" s="3"/>
      <c r="U4" s="3"/>
      <c r="V4" s="3"/>
      <c r="W4" s="3"/>
      <c r="X4" s="3"/>
      <c r="Y4" s="3"/>
      <c r="Z4" s="3"/>
      <c r="AA4" s="3"/>
      <c r="AB4" s="7">
        <f t="shared" ref="AB4:AB43" si="1">E4+H4+K4+N4+Q4+T4+W4</f>
        <v>0</v>
      </c>
      <c r="AC4">
        <f t="shared" si="0"/>
        <v>0</v>
      </c>
      <c r="AE4" s="1" t="s">
        <v>1</v>
      </c>
      <c r="AF4">
        <f>COUNTIF($L3:$L45,"A1")</f>
        <v>1</v>
      </c>
      <c r="AG4">
        <f>COUNTIF($L3:$L45,"A2")</f>
        <v>0</v>
      </c>
      <c r="AH4">
        <f>COUNTIF($L3:$L45,"B1")</f>
        <v>1</v>
      </c>
      <c r="AI4">
        <f>COUNTIF($L3:$L45,"B2")</f>
        <v>1</v>
      </c>
      <c r="AJ4">
        <f>COUNTIF($L3:$L45,"C1")</f>
        <v>3</v>
      </c>
      <c r="AK4">
        <f>COUNTIF($L3:$L45,"C2")</f>
        <v>5</v>
      </c>
      <c r="AL4">
        <f>COUNTIF($L3:$L45,"D1")</f>
        <v>1</v>
      </c>
      <c r="AM4">
        <f>COUNTIF($L3:$L45,"D2")</f>
        <v>0</v>
      </c>
      <c r="AN4">
        <f>COUNTIF($L3:$L45,"E")</f>
        <v>0</v>
      </c>
      <c r="AO4">
        <f t="shared" ref="AO4:AO14" si="2">SUM(AF4:AN4)</f>
        <v>12</v>
      </c>
      <c r="AP4" s="8">
        <f t="shared" ref="AP4:AP15" si="3">AF4*8+AG4*7+AH4*6+AI4*5+AJ4*4+AK4*3+AL4*2+AM4*1+AN4*0</f>
        <v>48</v>
      </c>
      <c r="AQ4" s="9">
        <f t="shared" ref="AQ4:AQ15" si="4">AP4*100/AO4/8</f>
        <v>50</v>
      </c>
    </row>
    <row r="5" spans="1:44" x14ac:dyDescent="0.25">
      <c r="A5" s="11"/>
      <c r="B5" s="11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0"/>
      <c r="Q5" s="10"/>
      <c r="R5" s="10"/>
      <c r="S5" s="3"/>
      <c r="T5" s="3"/>
      <c r="U5" s="3"/>
      <c r="V5" s="3"/>
      <c r="W5" s="3"/>
      <c r="X5" s="3"/>
      <c r="Y5" s="3"/>
      <c r="Z5" s="3"/>
      <c r="AA5" s="3"/>
      <c r="AB5" s="7">
        <f t="shared" si="1"/>
        <v>0</v>
      </c>
      <c r="AC5">
        <f t="shared" si="0"/>
        <v>0</v>
      </c>
      <c r="AE5" s="1"/>
      <c r="AP5" s="8"/>
      <c r="AQ5" s="9"/>
    </row>
    <row r="6" spans="1:44" x14ac:dyDescent="0.25">
      <c r="A6" s="11"/>
      <c r="B6" s="11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0"/>
      <c r="Q6" s="10"/>
      <c r="R6" s="10"/>
      <c r="S6" s="3"/>
      <c r="T6" s="3"/>
      <c r="U6" s="3"/>
      <c r="V6" s="3"/>
      <c r="W6" s="3"/>
      <c r="X6" s="3"/>
      <c r="Y6" s="3"/>
      <c r="Z6" s="3"/>
      <c r="AA6" s="3"/>
      <c r="AB6" s="7">
        <f t="shared" si="1"/>
        <v>0</v>
      </c>
      <c r="AC6">
        <f t="shared" si="0"/>
        <v>0</v>
      </c>
      <c r="AE6" s="1"/>
      <c r="AP6" s="8"/>
      <c r="AQ6" s="9"/>
    </row>
    <row r="7" spans="1:44" x14ac:dyDescent="0.25">
      <c r="A7" s="11"/>
      <c r="B7" s="11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/>
      <c r="Q7" s="10"/>
      <c r="R7" s="10"/>
      <c r="S7" s="3"/>
      <c r="T7" s="3"/>
      <c r="U7" s="3"/>
      <c r="V7" s="3"/>
      <c r="W7" s="3"/>
      <c r="X7" s="3"/>
      <c r="Y7" s="3"/>
      <c r="Z7" s="3"/>
      <c r="AA7" s="3"/>
      <c r="AB7" s="7">
        <f t="shared" si="1"/>
        <v>0</v>
      </c>
      <c r="AC7">
        <f t="shared" si="0"/>
        <v>0</v>
      </c>
      <c r="AE7" s="1"/>
      <c r="AP7" s="8"/>
      <c r="AQ7" s="9"/>
    </row>
    <row r="8" spans="1:44" x14ac:dyDescent="0.25">
      <c r="A8" s="11"/>
      <c r="B8" s="11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0"/>
      <c r="Q8" s="10"/>
      <c r="R8" s="10"/>
      <c r="S8" s="3"/>
      <c r="T8" s="3"/>
      <c r="U8" s="3"/>
      <c r="V8" s="3"/>
      <c r="W8" s="3"/>
      <c r="X8" s="3"/>
      <c r="Y8" s="3"/>
      <c r="Z8" s="3"/>
      <c r="AA8" s="3"/>
      <c r="AB8" s="7">
        <f t="shared" si="1"/>
        <v>0</v>
      </c>
      <c r="AC8">
        <f t="shared" si="0"/>
        <v>0</v>
      </c>
      <c r="AE8" s="1"/>
      <c r="AP8" s="8"/>
      <c r="AQ8" s="9"/>
    </row>
    <row r="9" spans="1:44" x14ac:dyDescent="0.25">
      <c r="A9" s="11"/>
      <c r="B9" s="11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3"/>
      <c r="T9" s="3"/>
      <c r="U9" s="3"/>
      <c r="V9" s="3"/>
      <c r="W9" s="3"/>
      <c r="X9" s="3"/>
      <c r="Y9" s="3"/>
      <c r="Z9" s="3"/>
      <c r="AA9" s="3"/>
      <c r="AB9" s="7">
        <f t="shared" si="1"/>
        <v>0</v>
      </c>
      <c r="AC9">
        <f t="shared" si="0"/>
        <v>0</v>
      </c>
      <c r="AE9" s="1"/>
      <c r="AP9" s="8"/>
      <c r="AQ9" s="9"/>
    </row>
    <row r="10" spans="1:44" x14ac:dyDescent="0.25">
      <c r="A10" s="11"/>
      <c r="B10" s="11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0"/>
      <c r="Q10" s="10"/>
      <c r="R10" s="10"/>
      <c r="S10" s="3"/>
      <c r="T10" s="3"/>
      <c r="U10" s="3"/>
      <c r="V10" s="3"/>
      <c r="W10" s="3"/>
      <c r="X10" s="3"/>
      <c r="Y10" s="3"/>
      <c r="Z10" s="3"/>
      <c r="AA10" s="3"/>
      <c r="AB10" s="7">
        <f t="shared" si="1"/>
        <v>0</v>
      </c>
      <c r="AC10">
        <f t="shared" si="0"/>
        <v>0</v>
      </c>
      <c r="AE10" s="1" t="s">
        <v>8</v>
      </c>
      <c r="AF10">
        <f>COUNTIF($O$30:$O$45,"A1")</f>
        <v>3</v>
      </c>
      <c r="AG10">
        <f>COUNTIF($O$30:$O$45,"A2")</f>
        <v>2</v>
      </c>
      <c r="AH10">
        <f>COUNTIF($O$30:$O$45,"B1")</f>
        <v>6</v>
      </c>
      <c r="AI10">
        <f>COUNTIF($O$30:$O$45,"B2")</f>
        <v>3</v>
      </c>
      <c r="AJ10">
        <f>COUNTIF($O$30:$O$45,"C1")</f>
        <v>0</v>
      </c>
      <c r="AK10">
        <f>COUNTIF($O$30:$O$45,"C2")</f>
        <v>0</v>
      </c>
      <c r="AL10">
        <f>COUNTIF($O$30:$O$45,"D1")</f>
        <v>0</v>
      </c>
      <c r="AM10">
        <f>COUNTIF($O$30:$O$45,"D2")</f>
        <v>0</v>
      </c>
      <c r="AN10">
        <f>COUNTIF($O$22:$O$45,"E")</f>
        <v>0</v>
      </c>
      <c r="AO10">
        <f t="shared" si="2"/>
        <v>14</v>
      </c>
      <c r="AP10" s="8">
        <f t="shared" si="3"/>
        <v>89</v>
      </c>
      <c r="AQ10" s="9">
        <f t="shared" si="4"/>
        <v>79.464285714285708</v>
      </c>
    </row>
    <row r="11" spans="1:44" x14ac:dyDescent="0.25">
      <c r="A11" s="11"/>
      <c r="B11" s="11"/>
      <c r="C11" s="1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  <c r="Q11" s="10"/>
      <c r="R11" s="10"/>
      <c r="S11" s="3"/>
      <c r="T11" s="3"/>
      <c r="U11" s="3"/>
      <c r="V11" s="3"/>
      <c r="W11" s="3"/>
      <c r="X11" s="3"/>
      <c r="Y11" s="3"/>
      <c r="Z11" s="3"/>
      <c r="AA11" s="3"/>
      <c r="AB11" s="7">
        <f t="shared" si="1"/>
        <v>0</v>
      </c>
      <c r="AC11">
        <f t="shared" si="0"/>
        <v>0</v>
      </c>
      <c r="AE11" s="1" t="s">
        <v>9</v>
      </c>
      <c r="AF11">
        <f>COUNTIF($U$30:$U$45,"A1")</f>
        <v>0</v>
      </c>
      <c r="AG11">
        <f>COUNTIF($U$30:$U$45,"A2")</f>
        <v>2</v>
      </c>
      <c r="AH11">
        <f>COUNTIF($U$30:$U$45,"B1")</f>
        <v>1</v>
      </c>
      <c r="AI11">
        <f>COUNTIF($U$30:$U$45,"B2")</f>
        <v>2</v>
      </c>
      <c r="AJ11">
        <f>COUNTIF($U$30:$U$45,"C1")</f>
        <v>7</v>
      </c>
      <c r="AK11">
        <f>COUNTIF($U$30:$U$45,"C2")</f>
        <v>2</v>
      </c>
      <c r="AL11">
        <f>COUNTIF($U$30:$U$45,"D1")</f>
        <v>0</v>
      </c>
      <c r="AM11">
        <f>COUNTIF($U$30:$U$45,"D2")</f>
        <v>0</v>
      </c>
      <c r="AN11">
        <f>COUNTIF($U$30:$U$45,"E")</f>
        <v>0</v>
      </c>
      <c r="AO11">
        <f t="shared" si="2"/>
        <v>14</v>
      </c>
      <c r="AP11" s="8">
        <f t="shared" si="3"/>
        <v>64</v>
      </c>
      <c r="AQ11" s="9">
        <f t="shared" si="4"/>
        <v>57.142857142857146</v>
      </c>
    </row>
    <row r="12" spans="1:44" x14ac:dyDescent="0.25">
      <c r="A12" s="11"/>
      <c r="B12" s="11"/>
      <c r="C12" s="1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  <c r="Q12" s="10"/>
      <c r="R12" s="10"/>
      <c r="S12" s="3"/>
      <c r="T12" s="3"/>
      <c r="U12" s="3"/>
      <c r="V12" s="3"/>
      <c r="W12" s="3"/>
      <c r="X12" s="3"/>
      <c r="Y12" s="3"/>
      <c r="Z12" s="3"/>
      <c r="AA12" s="3"/>
      <c r="AB12" s="7">
        <f t="shared" si="1"/>
        <v>0</v>
      </c>
      <c r="AC12">
        <f t="shared" si="0"/>
        <v>0</v>
      </c>
      <c r="AE12" s="1" t="s">
        <v>5</v>
      </c>
      <c r="AF12">
        <f>COUNTIF($R$30:$R$45,"A1")</f>
        <v>1</v>
      </c>
      <c r="AG12">
        <f>COUNTIF($R$30:$R$45,"A2")</f>
        <v>3</v>
      </c>
      <c r="AH12">
        <f>COUNTIF($R$30:$R$45,"B1")</f>
        <v>3</v>
      </c>
      <c r="AI12">
        <f>COUNTIF($R$30:$R$45,"B2")</f>
        <v>0</v>
      </c>
      <c r="AJ12">
        <f>COUNTIF($R$30:$R$45,"C1")</f>
        <v>3</v>
      </c>
      <c r="AK12">
        <f>COUNTIF($R$30:$R$45,"C2")</f>
        <v>4</v>
      </c>
      <c r="AL12">
        <f>COUNTIF($R$30:$R$45,"D1")</f>
        <v>0</v>
      </c>
      <c r="AM12">
        <f>COUNTIF($R$30:$R$45,"D2")</f>
        <v>0</v>
      </c>
      <c r="AN12">
        <f>COUNTIF($R$30:$R$45,"E")</f>
        <v>0</v>
      </c>
      <c r="AO12">
        <f t="shared" si="2"/>
        <v>14</v>
      </c>
      <c r="AP12" s="8">
        <f t="shared" si="3"/>
        <v>71</v>
      </c>
      <c r="AQ12" s="9">
        <f t="shared" si="4"/>
        <v>63.392857142857146</v>
      </c>
    </row>
    <row r="13" spans="1:44" x14ac:dyDescent="0.25">
      <c r="A13" s="11"/>
      <c r="B13" s="11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10"/>
      <c r="R13" s="10"/>
      <c r="S13" s="3"/>
      <c r="T13" s="3"/>
      <c r="U13" s="3"/>
      <c r="V13" s="3"/>
      <c r="W13" s="3"/>
      <c r="X13" s="3"/>
      <c r="Y13" s="3"/>
      <c r="Z13" s="3"/>
      <c r="AA13" s="3"/>
      <c r="AB13" s="7">
        <f t="shared" si="1"/>
        <v>0</v>
      </c>
      <c r="AC13">
        <f t="shared" si="0"/>
        <v>0</v>
      </c>
      <c r="AE13" s="4" t="s">
        <v>10</v>
      </c>
      <c r="AP13" s="8"/>
      <c r="AQ13" s="9"/>
    </row>
    <row r="14" spans="1:44" ht="15.75" thickBot="1" x14ac:dyDescent="0.3">
      <c r="A14" s="11"/>
      <c r="B14" s="11"/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/>
      <c r="Q14" s="10"/>
      <c r="R14" s="10"/>
      <c r="S14" s="3"/>
      <c r="T14" s="3"/>
      <c r="U14" s="3"/>
      <c r="V14" s="3"/>
      <c r="W14" s="3"/>
      <c r="X14" s="3"/>
      <c r="Y14" s="3"/>
      <c r="Z14" s="3"/>
      <c r="AA14" s="3"/>
      <c r="AB14" s="7">
        <f t="shared" si="1"/>
        <v>0</v>
      </c>
      <c r="AC14">
        <f t="shared" si="0"/>
        <v>0</v>
      </c>
      <c r="AE14" s="5" t="s">
        <v>11</v>
      </c>
      <c r="AF14">
        <f>COUNTIF($AA$30:$AA$45,"A1")</f>
        <v>0</v>
      </c>
      <c r="AG14">
        <f>COUNTIF($AA$30:$AA$45,"A2")</f>
        <v>2</v>
      </c>
      <c r="AH14">
        <f>COUNTIF($AA$30:$AA$45,"B1")</f>
        <v>0</v>
      </c>
      <c r="AI14">
        <f>COUNTIF($AA$30:$AA$45,"B2")</f>
        <v>0</v>
      </c>
      <c r="AJ14">
        <f>COUNTIF($AA$30:$AA$45,"C1")</f>
        <v>0</v>
      </c>
      <c r="AK14">
        <f>COUNTIF($AA$30:$AA$45,"C2")</f>
        <v>0</v>
      </c>
      <c r="AL14">
        <f>COUNTIF($AA$30:$AA$45,"D1")</f>
        <v>0</v>
      </c>
      <c r="AM14">
        <f>COUNTIF($AA$30:$AA$45,"D2")</f>
        <v>0</v>
      </c>
      <c r="AN14">
        <f>COUNTIF($AA$30:$AA$45,"E")</f>
        <v>0</v>
      </c>
      <c r="AO14">
        <f t="shared" si="2"/>
        <v>2</v>
      </c>
      <c r="AP14" s="8">
        <f t="shared" si="3"/>
        <v>14</v>
      </c>
      <c r="AQ14" s="9">
        <f t="shared" si="4"/>
        <v>87.5</v>
      </c>
    </row>
    <row r="15" spans="1:44" x14ac:dyDescent="0.25">
      <c r="A15" s="11"/>
      <c r="B15" s="11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  <c r="Q15" s="10"/>
      <c r="R15" s="10"/>
      <c r="S15" s="3"/>
      <c r="T15" s="3"/>
      <c r="U15" s="3"/>
      <c r="V15" s="3"/>
      <c r="W15" s="3"/>
      <c r="X15" s="3"/>
      <c r="Y15" s="3"/>
      <c r="Z15" s="3"/>
      <c r="AA15" s="3"/>
      <c r="AB15" s="7">
        <f t="shared" si="1"/>
        <v>0</v>
      </c>
      <c r="AC15">
        <f t="shared" si="0"/>
        <v>0</v>
      </c>
      <c r="AF15">
        <f>SUM(AF3:AF14)</f>
        <v>5</v>
      </c>
      <c r="AG15">
        <f t="shared" ref="AG15:AO15" si="5">SUM(AG3:AG14)</f>
        <v>11</v>
      </c>
      <c r="AH15">
        <f t="shared" si="5"/>
        <v>13</v>
      </c>
      <c r="AI15">
        <f t="shared" si="5"/>
        <v>7</v>
      </c>
      <c r="AJ15">
        <f t="shared" si="5"/>
        <v>21</v>
      </c>
      <c r="AK15">
        <f t="shared" si="5"/>
        <v>11</v>
      </c>
      <c r="AL15">
        <f t="shared" si="5"/>
        <v>2</v>
      </c>
      <c r="AM15">
        <f t="shared" si="5"/>
        <v>0</v>
      </c>
      <c r="AN15">
        <f t="shared" si="5"/>
        <v>0</v>
      </c>
      <c r="AO15">
        <f t="shared" si="5"/>
        <v>70</v>
      </c>
      <c r="AP15" s="8">
        <f t="shared" si="3"/>
        <v>351</v>
      </c>
      <c r="AQ15" s="9">
        <f t="shared" si="4"/>
        <v>62.678571428571431</v>
      </c>
    </row>
    <row r="16" spans="1:44" x14ac:dyDescent="0.25">
      <c r="A16" s="11"/>
      <c r="B16" s="11"/>
      <c r="C16" s="1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0"/>
      <c r="Q16" s="10"/>
      <c r="R16" s="10"/>
      <c r="S16" s="3"/>
      <c r="T16" s="3"/>
      <c r="U16" s="3"/>
      <c r="V16" s="3"/>
      <c r="W16" s="3"/>
      <c r="X16" s="3"/>
      <c r="Y16" s="3"/>
      <c r="Z16" s="3"/>
      <c r="AA16" s="3"/>
      <c r="AB16" s="7">
        <f t="shared" si="1"/>
        <v>0</v>
      </c>
      <c r="AC16">
        <f t="shared" si="0"/>
        <v>0</v>
      </c>
      <c r="AE16" s="6"/>
    </row>
    <row r="17" spans="1:31" x14ac:dyDescent="0.25">
      <c r="A17" s="11"/>
      <c r="B17" s="11"/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  <c r="Q17" s="10"/>
      <c r="R17" s="10"/>
      <c r="S17" s="3"/>
      <c r="T17" s="3"/>
      <c r="U17" s="3"/>
      <c r="V17" s="3"/>
      <c r="W17" s="3"/>
      <c r="X17" s="3"/>
      <c r="Y17" s="3"/>
      <c r="Z17" s="3"/>
      <c r="AA17" s="3"/>
      <c r="AB17" s="7">
        <f t="shared" si="1"/>
        <v>0</v>
      </c>
      <c r="AC17">
        <f t="shared" si="0"/>
        <v>0</v>
      </c>
      <c r="AE17" s="6"/>
    </row>
    <row r="18" spans="1:31" x14ac:dyDescent="0.25">
      <c r="A18" s="11"/>
      <c r="B18" s="11"/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0"/>
      <c r="Q18" s="10"/>
      <c r="R18" s="10"/>
      <c r="S18" s="3"/>
      <c r="T18" s="3"/>
      <c r="U18" s="3"/>
      <c r="V18" s="3"/>
      <c r="W18" s="3"/>
      <c r="X18" s="3"/>
      <c r="Y18" s="3"/>
      <c r="Z18" s="3"/>
      <c r="AA18" s="3"/>
      <c r="AB18" s="7">
        <f t="shared" si="1"/>
        <v>0</v>
      </c>
      <c r="AC18">
        <f t="shared" si="0"/>
        <v>0</v>
      </c>
    </row>
    <row r="19" spans="1:31" x14ac:dyDescent="0.25">
      <c r="A19" s="11"/>
      <c r="B19" s="11"/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0"/>
      <c r="Q19" s="10"/>
      <c r="R19" s="10"/>
      <c r="S19" s="3"/>
      <c r="T19" s="3"/>
      <c r="U19" s="3"/>
      <c r="V19" s="3"/>
      <c r="W19" s="3"/>
      <c r="X19" s="3"/>
      <c r="Y19" s="3"/>
      <c r="Z19" s="3"/>
      <c r="AA19" s="3"/>
      <c r="AB19" s="7">
        <f t="shared" si="1"/>
        <v>0</v>
      </c>
      <c r="AC19">
        <f t="shared" si="0"/>
        <v>0</v>
      </c>
      <c r="AE19" s="6"/>
    </row>
    <row r="20" spans="1:31" x14ac:dyDescent="0.25">
      <c r="A20" s="11"/>
      <c r="B20" s="11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0"/>
      <c r="Q20" s="10"/>
      <c r="R20" s="10"/>
      <c r="S20" s="3"/>
      <c r="T20" s="3"/>
      <c r="U20" s="3"/>
      <c r="V20" s="3"/>
      <c r="W20" s="3"/>
      <c r="X20" s="3"/>
      <c r="Y20" s="3"/>
      <c r="Z20" s="3"/>
      <c r="AA20" s="3"/>
      <c r="AB20" s="7">
        <f t="shared" si="1"/>
        <v>0</v>
      </c>
      <c r="AC20">
        <f t="shared" si="0"/>
        <v>0</v>
      </c>
    </row>
    <row r="21" spans="1:31" x14ac:dyDescent="0.25">
      <c r="A21" s="11"/>
      <c r="B21" s="11"/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0"/>
      <c r="Q21" s="10"/>
      <c r="R21" s="10"/>
      <c r="S21" s="3"/>
      <c r="T21" s="3"/>
      <c r="U21" s="3"/>
      <c r="V21" s="3"/>
      <c r="W21" s="3"/>
      <c r="X21" s="3"/>
      <c r="Y21" s="3"/>
      <c r="Z21" s="3"/>
      <c r="AA21" s="3"/>
      <c r="AB21" s="7">
        <f t="shared" si="1"/>
        <v>0</v>
      </c>
      <c r="AC21">
        <f t="shared" si="0"/>
        <v>0</v>
      </c>
    </row>
    <row r="22" spans="1:31" x14ac:dyDescent="0.25">
      <c r="A22" s="11"/>
      <c r="B22" s="11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0"/>
      <c r="Q22" s="10"/>
      <c r="R22" s="10"/>
      <c r="S22" s="3"/>
      <c r="T22" s="3"/>
      <c r="U22" s="3"/>
      <c r="V22" s="3"/>
      <c r="W22" s="3"/>
      <c r="X22" s="3"/>
      <c r="Y22" s="3"/>
      <c r="Z22" s="3"/>
      <c r="AA22" s="3"/>
      <c r="AB22" s="7">
        <f t="shared" si="1"/>
        <v>0</v>
      </c>
      <c r="AC22">
        <f t="shared" si="0"/>
        <v>0</v>
      </c>
      <c r="AE22" s="6"/>
    </row>
    <row r="23" spans="1:31" x14ac:dyDescent="0.25">
      <c r="A23" s="11"/>
      <c r="B23" s="11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0"/>
      <c r="Q23" s="10"/>
      <c r="R23" s="10"/>
      <c r="S23" s="3"/>
      <c r="T23" s="3"/>
      <c r="U23" s="3"/>
      <c r="V23" s="3"/>
      <c r="W23" s="3"/>
      <c r="X23" s="3"/>
      <c r="Y23" s="3"/>
      <c r="Z23" s="3"/>
      <c r="AA23" s="3"/>
      <c r="AB23" s="7">
        <f t="shared" si="1"/>
        <v>0</v>
      </c>
      <c r="AC23">
        <f t="shared" si="0"/>
        <v>0</v>
      </c>
      <c r="AE23" s="6"/>
    </row>
    <row r="24" spans="1:31" x14ac:dyDescent="0.25">
      <c r="A24" s="11"/>
      <c r="B24" s="11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/>
      <c r="Q24" s="10"/>
      <c r="R24" s="10"/>
      <c r="S24" s="3"/>
      <c r="T24" s="3"/>
      <c r="U24" s="3"/>
      <c r="V24" s="3"/>
      <c r="W24" s="3"/>
      <c r="X24" s="3"/>
      <c r="Y24" s="3"/>
      <c r="Z24" s="3"/>
      <c r="AA24" s="3"/>
      <c r="AB24" s="7">
        <f t="shared" si="1"/>
        <v>0</v>
      </c>
      <c r="AC24">
        <f t="shared" si="0"/>
        <v>0</v>
      </c>
    </row>
    <row r="25" spans="1:31" x14ac:dyDescent="0.25">
      <c r="A25" s="11"/>
      <c r="B25" s="11"/>
      <c r="C25" s="1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0"/>
      <c r="Q25" s="10"/>
      <c r="R25" s="10"/>
      <c r="S25" s="3"/>
      <c r="T25" s="3"/>
      <c r="U25" s="3"/>
      <c r="V25" s="3"/>
      <c r="W25" s="3"/>
      <c r="X25" s="3"/>
      <c r="Y25" s="3"/>
      <c r="Z25" s="3"/>
      <c r="AA25" s="3"/>
      <c r="AB25" s="7">
        <f t="shared" si="1"/>
        <v>0</v>
      </c>
      <c r="AC25">
        <f t="shared" si="0"/>
        <v>0</v>
      </c>
      <c r="AE25" s="6"/>
    </row>
    <row r="26" spans="1:31" x14ac:dyDescent="0.25">
      <c r="A26" s="11"/>
      <c r="B26" s="11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0"/>
      <c r="Q26" s="10"/>
      <c r="R26" s="10"/>
      <c r="S26" s="3"/>
      <c r="T26" s="3"/>
      <c r="U26" s="3"/>
      <c r="V26" s="3"/>
      <c r="W26" s="3"/>
      <c r="X26" s="3"/>
      <c r="Y26" s="3"/>
      <c r="Z26" s="3"/>
      <c r="AA26" s="3"/>
      <c r="AB26" s="7">
        <f t="shared" si="1"/>
        <v>0</v>
      </c>
      <c r="AC26">
        <f t="shared" si="0"/>
        <v>0</v>
      </c>
    </row>
    <row r="27" spans="1:31" x14ac:dyDescent="0.25">
      <c r="A27" s="11"/>
      <c r="B27" s="11"/>
      <c r="C27" s="1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0"/>
      <c r="Q27" s="10"/>
      <c r="R27" s="10"/>
      <c r="S27" s="3"/>
      <c r="T27" s="3"/>
      <c r="U27" s="3"/>
      <c r="V27" s="3"/>
      <c r="W27" s="3"/>
      <c r="X27" s="3"/>
      <c r="Y27" s="3"/>
      <c r="Z27" s="3"/>
      <c r="AA27" s="3"/>
      <c r="AB27" s="7">
        <f t="shared" si="1"/>
        <v>0</v>
      </c>
      <c r="AC27">
        <f t="shared" si="0"/>
        <v>0</v>
      </c>
    </row>
    <row r="28" spans="1:31" x14ac:dyDescent="0.25">
      <c r="A28" s="11"/>
      <c r="B28" s="11"/>
      <c r="C28" s="1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0"/>
      <c r="Q28" s="10"/>
      <c r="R28" s="10"/>
      <c r="S28" s="3"/>
      <c r="T28" s="3"/>
      <c r="U28" s="3"/>
      <c r="V28" s="3"/>
      <c r="W28" s="3"/>
      <c r="X28" s="3"/>
      <c r="Y28" s="3"/>
      <c r="Z28" s="3"/>
      <c r="AA28" s="3"/>
      <c r="AB28" s="7">
        <f t="shared" si="1"/>
        <v>0</v>
      </c>
      <c r="AC28">
        <f t="shared" si="0"/>
        <v>0</v>
      </c>
      <c r="AE28" s="6"/>
    </row>
    <row r="29" spans="1:31" x14ac:dyDescent="0.25">
      <c r="A29" s="11"/>
      <c r="B29" s="11"/>
      <c r="C29" s="1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0"/>
      <c r="Q29" s="10"/>
      <c r="R29" s="10"/>
      <c r="S29" s="3"/>
      <c r="T29" s="3"/>
      <c r="U29" s="3"/>
      <c r="V29" s="3"/>
      <c r="W29" s="3"/>
      <c r="X29" s="3"/>
      <c r="Y29" s="3"/>
      <c r="Z29" s="3"/>
      <c r="AA29" s="3"/>
      <c r="AB29" s="7">
        <f t="shared" si="1"/>
        <v>0</v>
      </c>
      <c r="AC29">
        <f t="shared" si="0"/>
        <v>0</v>
      </c>
      <c r="AE29" s="6"/>
    </row>
    <row r="30" spans="1:31" x14ac:dyDescent="0.25">
      <c r="A30" s="11">
        <v>18603293</v>
      </c>
      <c r="B30" s="11" t="s">
        <v>25</v>
      </c>
      <c r="C30" s="12" t="s">
        <v>59</v>
      </c>
      <c r="D30" s="3">
        <v>301</v>
      </c>
      <c r="E30" s="3">
        <v>80</v>
      </c>
      <c r="F30" s="3" t="s">
        <v>16</v>
      </c>
      <c r="G30" s="3"/>
      <c r="H30" s="3"/>
      <c r="I30" s="3"/>
      <c r="J30" s="3">
        <v>302</v>
      </c>
      <c r="K30" s="3">
        <v>80</v>
      </c>
      <c r="L30" s="3" t="s">
        <v>15</v>
      </c>
      <c r="M30" s="3">
        <v>30</v>
      </c>
      <c r="N30" s="3">
        <v>87</v>
      </c>
      <c r="O30" s="3" t="s">
        <v>13</v>
      </c>
      <c r="P30" s="3">
        <v>54</v>
      </c>
      <c r="Q30" s="3">
        <v>87</v>
      </c>
      <c r="R30" s="3" t="s">
        <v>14</v>
      </c>
      <c r="S30" s="3">
        <v>55</v>
      </c>
      <c r="T30" s="3">
        <v>63</v>
      </c>
      <c r="U30" s="3" t="s">
        <v>16</v>
      </c>
      <c r="V30" s="3"/>
      <c r="W30" s="3"/>
      <c r="X30" s="3"/>
      <c r="Y30" s="3"/>
      <c r="Z30" s="3"/>
      <c r="AA30" s="3"/>
      <c r="AB30" s="7">
        <f t="shared" si="1"/>
        <v>397</v>
      </c>
      <c r="AC30">
        <f t="shared" si="0"/>
        <v>79.400000000000006</v>
      </c>
      <c r="AE30" s="6"/>
    </row>
    <row r="31" spans="1:31" x14ac:dyDescent="0.25">
      <c r="A31" s="11">
        <v>18603294</v>
      </c>
      <c r="B31" s="11" t="s">
        <v>25</v>
      </c>
      <c r="C31" s="12" t="s">
        <v>60</v>
      </c>
      <c r="D31" s="3">
        <v>301</v>
      </c>
      <c r="E31" s="3">
        <v>78</v>
      </c>
      <c r="F31" s="3" t="s">
        <v>16</v>
      </c>
      <c r="G31" s="3"/>
      <c r="H31" s="3"/>
      <c r="I31" s="3"/>
      <c r="J31" s="3">
        <v>302</v>
      </c>
      <c r="K31" s="3">
        <v>73</v>
      </c>
      <c r="L31" s="3" t="s">
        <v>16</v>
      </c>
      <c r="M31" s="3">
        <v>30</v>
      </c>
      <c r="N31" s="3">
        <v>79</v>
      </c>
      <c r="O31" s="3" t="s">
        <v>14</v>
      </c>
      <c r="P31" s="3">
        <v>54</v>
      </c>
      <c r="Q31" s="3">
        <v>73</v>
      </c>
      <c r="R31" s="3" t="s">
        <v>17</v>
      </c>
      <c r="S31" s="3">
        <v>55</v>
      </c>
      <c r="T31" s="3">
        <v>58</v>
      </c>
      <c r="U31" s="3" t="s">
        <v>17</v>
      </c>
      <c r="V31" s="3"/>
      <c r="W31" s="3"/>
      <c r="X31" s="3"/>
      <c r="Y31" s="3"/>
      <c r="Z31" s="3"/>
      <c r="AA31" s="3"/>
      <c r="AB31" s="7">
        <f t="shared" si="1"/>
        <v>361</v>
      </c>
      <c r="AC31">
        <f t="shared" si="0"/>
        <v>72.2</v>
      </c>
    </row>
    <row r="32" spans="1:31" x14ac:dyDescent="0.25">
      <c r="A32" s="11">
        <v>18603295</v>
      </c>
      <c r="B32" s="11" t="s">
        <v>25</v>
      </c>
      <c r="C32" s="12" t="s">
        <v>61</v>
      </c>
      <c r="D32" s="3">
        <v>301</v>
      </c>
      <c r="E32" s="3">
        <v>93</v>
      </c>
      <c r="F32" s="3" t="s">
        <v>13</v>
      </c>
      <c r="G32" s="3"/>
      <c r="H32" s="3"/>
      <c r="I32" s="3"/>
      <c r="J32" s="3">
        <v>302</v>
      </c>
      <c r="K32" s="3">
        <v>82</v>
      </c>
      <c r="L32" s="3" t="s">
        <v>14</v>
      </c>
      <c r="M32" s="3">
        <v>30</v>
      </c>
      <c r="N32" s="3">
        <v>94</v>
      </c>
      <c r="O32" s="3" t="s">
        <v>12</v>
      </c>
      <c r="P32" s="3">
        <v>54</v>
      </c>
      <c r="Q32" s="3">
        <v>90</v>
      </c>
      <c r="R32" s="3" t="s">
        <v>13</v>
      </c>
      <c r="S32" s="3">
        <v>55</v>
      </c>
      <c r="T32" s="3">
        <v>81</v>
      </c>
      <c r="U32" s="3" t="s">
        <v>13</v>
      </c>
      <c r="V32" s="3"/>
      <c r="W32" s="3"/>
      <c r="X32" s="3"/>
      <c r="Y32" s="3"/>
      <c r="Z32" s="3"/>
      <c r="AA32" s="3"/>
      <c r="AB32" s="7">
        <f t="shared" si="1"/>
        <v>440</v>
      </c>
      <c r="AC32">
        <f t="shared" si="0"/>
        <v>88</v>
      </c>
    </row>
    <row r="33" spans="1:31" x14ac:dyDescent="0.25">
      <c r="A33" s="11">
        <v>18603296</v>
      </c>
      <c r="B33" s="11" t="s">
        <v>25</v>
      </c>
      <c r="C33" s="12" t="s">
        <v>62</v>
      </c>
      <c r="D33" s="3">
        <v>301</v>
      </c>
      <c r="E33" s="3">
        <v>89</v>
      </c>
      <c r="F33" s="3" t="s">
        <v>14</v>
      </c>
      <c r="G33" s="3"/>
      <c r="H33" s="3"/>
      <c r="I33" s="3"/>
      <c r="J33" s="3"/>
      <c r="K33" s="3"/>
      <c r="L33" s="3"/>
      <c r="M33" s="3">
        <v>30</v>
      </c>
      <c r="N33" s="3">
        <v>92</v>
      </c>
      <c r="O33" s="3" t="s">
        <v>13</v>
      </c>
      <c r="P33" s="3">
        <v>54</v>
      </c>
      <c r="Q33" s="3">
        <v>87</v>
      </c>
      <c r="R33" s="3" t="s">
        <v>14</v>
      </c>
      <c r="S33" s="3">
        <v>55</v>
      </c>
      <c r="T33" s="3">
        <v>76</v>
      </c>
      <c r="U33" s="3" t="s">
        <v>14</v>
      </c>
      <c r="V33" s="3"/>
      <c r="W33" s="3"/>
      <c r="X33" s="3"/>
      <c r="Y33" s="3">
        <v>65</v>
      </c>
      <c r="Z33" s="3">
        <v>92</v>
      </c>
      <c r="AA33" s="3" t="s">
        <v>13</v>
      </c>
      <c r="AB33" s="7">
        <f t="shared" si="1"/>
        <v>344</v>
      </c>
      <c r="AC33">
        <f t="shared" si="0"/>
        <v>68.8</v>
      </c>
    </row>
    <row r="34" spans="1:31" x14ac:dyDescent="0.25">
      <c r="A34" s="11">
        <v>18603297</v>
      </c>
      <c r="B34" s="11" t="s">
        <v>26</v>
      </c>
      <c r="C34" s="12" t="s">
        <v>63</v>
      </c>
      <c r="D34" s="3">
        <v>301</v>
      </c>
      <c r="E34" s="3">
        <v>79</v>
      </c>
      <c r="F34" s="3" t="s">
        <v>16</v>
      </c>
      <c r="G34" s="3"/>
      <c r="H34" s="3"/>
      <c r="I34" s="3"/>
      <c r="J34" s="3">
        <v>302</v>
      </c>
      <c r="K34" s="3">
        <v>70</v>
      </c>
      <c r="L34" s="3" t="s">
        <v>17</v>
      </c>
      <c r="M34" s="3">
        <v>30</v>
      </c>
      <c r="N34" s="3">
        <v>79</v>
      </c>
      <c r="O34" s="3" t="s">
        <v>14</v>
      </c>
      <c r="P34" s="3">
        <v>54</v>
      </c>
      <c r="Q34" s="3">
        <v>75</v>
      </c>
      <c r="R34" s="3" t="s">
        <v>16</v>
      </c>
      <c r="S34" s="3">
        <v>55</v>
      </c>
      <c r="T34" s="3">
        <v>60</v>
      </c>
      <c r="U34" s="3" t="s">
        <v>17</v>
      </c>
      <c r="V34" s="3"/>
      <c r="W34" s="3"/>
      <c r="X34" s="3"/>
      <c r="Y34" s="3"/>
      <c r="Z34" s="3"/>
      <c r="AA34" s="3"/>
      <c r="AB34" s="7">
        <f t="shared" si="1"/>
        <v>363</v>
      </c>
      <c r="AC34">
        <f t="shared" si="0"/>
        <v>72.599999999999994</v>
      </c>
    </row>
    <row r="35" spans="1:31" x14ac:dyDescent="0.25">
      <c r="A35" s="11">
        <v>18603298</v>
      </c>
      <c r="B35" s="11" t="s">
        <v>26</v>
      </c>
      <c r="C35" s="12" t="s">
        <v>64</v>
      </c>
      <c r="D35" s="3">
        <v>301</v>
      </c>
      <c r="E35" s="3">
        <v>89</v>
      </c>
      <c r="F35" s="3" t="s">
        <v>14</v>
      </c>
      <c r="G35" s="3"/>
      <c r="H35" s="3"/>
      <c r="I35" s="3"/>
      <c r="J35" s="3"/>
      <c r="K35" s="3"/>
      <c r="L35" s="3"/>
      <c r="M35" s="3">
        <v>30</v>
      </c>
      <c r="N35" s="3">
        <v>93</v>
      </c>
      <c r="O35" s="3" t="s">
        <v>12</v>
      </c>
      <c r="P35" s="3">
        <v>54</v>
      </c>
      <c r="Q35" s="3">
        <v>91</v>
      </c>
      <c r="R35" s="3" t="s">
        <v>13</v>
      </c>
      <c r="S35" s="3">
        <v>55</v>
      </c>
      <c r="T35" s="3">
        <v>73</v>
      </c>
      <c r="U35" s="3" t="s">
        <v>15</v>
      </c>
      <c r="V35" s="3"/>
      <c r="W35" s="3"/>
      <c r="X35" s="3"/>
      <c r="Y35" s="3">
        <v>65</v>
      </c>
      <c r="Z35" s="3">
        <v>92</v>
      </c>
      <c r="AA35" s="3" t="s">
        <v>13</v>
      </c>
      <c r="AB35" s="7">
        <f t="shared" si="1"/>
        <v>346</v>
      </c>
      <c r="AC35">
        <f t="shared" si="0"/>
        <v>69.2</v>
      </c>
    </row>
    <row r="36" spans="1:31" x14ac:dyDescent="0.25">
      <c r="A36" s="11">
        <v>18603299</v>
      </c>
      <c r="B36" s="11" t="s">
        <v>26</v>
      </c>
      <c r="C36" s="12" t="s">
        <v>65</v>
      </c>
      <c r="D36" s="3">
        <v>301</v>
      </c>
      <c r="E36" s="3">
        <v>80</v>
      </c>
      <c r="F36" s="3" t="s">
        <v>16</v>
      </c>
      <c r="G36" s="3"/>
      <c r="H36" s="3"/>
      <c r="I36" s="3"/>
      <c r="J36" s="3">
        <v>302</v>
      </c>
      <c r="K36" s="3">
        <v>71</v>
      </c>
      <c r="L36" s="3" t="s">
        <v>17</v>
      </c>
      <c r="M36" s="3">
        <v>30</v>
      </c>
      <c r="N36" s="3">
        <v>80</v>
      </c>
      <c r="O36" s="3" t="s">
        <v>14</v>
      </c>
      <c r="P36" s="3">
        <v>54</v>
      </c>
      <c r="Q36" s="3">
        <v>90</v>
      </c>
      <c r="R36" s="3" t="s">
        <v>13</v>
      </c>
      <c r="S36" s="3">
        <v>55</v>
      </c>
      <c r="T36" s="3">
        <v>69</v>
      </c>
      <c r="U36" s="3" t="s">
        <v>15</v>
      </c>
      <c r="V36" s="3"/>
      <c r="W36" s="3"/>
      <c r="X36" s="3"/>
      <c r="Y36" s="3"/>
      <c r="Z36" s="3"/>
      <c r="AA36" s="3"/>
      <c r="AB36" s="7">
        <f t="shared" si="1"/>
        <v>390</v>
      </c>
      <c r="AC36">
        <f t="shared" si="0"/>
        <v>78</v>
      </c>
    </row>
    <row r="37" spans="1:31" x14ac:dyDescent="0.25">
      <c r="A37" s="11">
        <v>18603300</v>
      </c>
      <c r="B37" s="11" t="s">
        <v>26</v>
      </c>
      <c r="C37" s="12" t="s">
        <v>66</v>
      </c>
      <c r="D37" s="3">
        <v>301</v>
      </c>
      <c r="E37" s="3">
        <v>94</v>
      </c>
      <c r="F37" s="3" t="s">
        <v>13</v>
      </c>
      <c r="G37" s="3"/>
      <c r="H37" s="3"/>
      <c r="I37" s="3"/>
      <c r="J37" s="3">
        <v>302</v>
      </c>
      <c r="K37" s="3">
        <v>94</v>
      </c>
      <c r="L37" s="3" t="s">
        <v>12</v>
      </c>
      <c r="M37" s="3">
        <v>30</v>
      </c>
      <c r="N37" s="3">
        <v>96</v>
      </c>
      <c r="O37" s="3" t="s">
        <v>12</v>
      </c>
      <c r="P37" s="3">
        <v>54</v>
      </c>
      <c r="Q37" s="3">
        <v>95</v>
      </c>
      <c r="R37" s="3" t="s">
        <v>12</v>
      </c>
      <c r="S37" s="3">
        <v>55</v>
      </c>
      <c r="T37" s="3">
        <v>82</v>
      </c>
      <c r="U37" s="3" t="s">
        <v>13</v>
      </c>
      <c r="V37" s="3"/>
      <c r="W37" s="3"/>
      <c r="X37" s="3"/>
      <c r="Y37" s="3"/>
      <c r="Z37" s="3"/>
      <c r="AA37" s="3"/>
      <c r="AB37" s="7">
        <f t="shared" si="1"/>
        <v>461</v>
      </c>
      <c r="AC37">
        <f t="shared" si="0"/>
        <v>92.2</v>
      </c>
    </row>
    <row r="38" spans="1:31" x14ac:dyDescent="0.25">
      <c r="A38" s="11">
        <v>18603301</v>
      </c>
      <c r="B38" s="11" t="s">
        <v>26</v>
      </c>
      <c r="C38" s="12" t="s">
        <v>67</v>
      </c>
      <c r="D38" s="3">
        <v>301</v>
      </c>
      <c r="E38" s="3">
        <v>83</v>
      </c>
      <c r="F38" s="3" t="s">
        <v>15</v>
      </c>
      <c r="G38" s="3"/>
      <c r="H38" s="3"/>
      <c r="I38" s="3"/>
      <c r="J38" s="3">
        <v>302</v>
      </c>
      <c r="K38" s="3">
        <v>70</v>
      </c>
      <c r="L38" s="3" t="s">
        <v>17</v>
      </c>
      <c r="M38" s="3">
        <v>30</v>
      </c>
      <c r="N38" s="3">
        <v>78</v>
      </c>
      <c r="O38" s="3" t="s">
        <v>15</v>
      </c>
      <c r="P38" s="3">
        <v>54</v>
      </c>
      <c r="Q38" s="3">
        <v>77</v>
      </c>
      <c r="R38" s="3" t="s">
        <v>16</v>
      </c>
      <c r="S38" s="3">
        <v>55</v>
      </c>
      <c r="T38" s="3">
        <v>61</v>
      </c>
      <c r="U38" s="3" t="s">
        <v>16</v>
      </c>
      <c r="V38" s="3"/>
      <c r="W38" s="3"/>
      <c r="X38" s="3"/>
      <c r="Y38" s="3"/>
      <c r="Z38" s="3"/>
      <c r="AA38" s="3"/>
      <c r="AB38" s="7">
        <f t="shared" si="1"/>
        <v>369</v>
      </c>
      <c r="AC38">
        <f t="shared" si="0"/>
        <v>73.8</v>
      </c>
    </row>
    <row r="39" spans="1:31" x14ac:dyDescent="0.25">
      <c r="A39" s="11">
        <v>18603302</v>
      </c>
      <c r="B39" s="11" t="s">
        <v>26</v>
      </c>
      <c r="C39" s="12" t="s">
        <v>68</v>
      </c>
      <c r="D39" s="3">
        <v>301</v>
      </c>
      <c r="E39" s="3">
        <v>79</v>
      </c>
      <c r="F39" s="3" t="s">
        <v>16</v>
      </c>
      <c r="G39" s="3"/>
      <c r="H39" s="3"/>
      <c r="I39" s="3"/>
      <c r="J39" s="3">
        <v>302</v>
      </c>
      <c r="K39" s="3">
        <v>74</v>
      </c>
      <c r="L39" s="3" t="s">
        <v>16</v>
      </c>
      <c r="M39" s="3">
        <v>30</v>
      </c>
      <c r="N39" s="3">
        <v>79</v>
      </c>
      <c r="O39" s="3" t="s">
        <v>14</v>
      </c>
      <c r="P39" s="3">
        <v>54</v>
      </c>
      <c r="Q39" s="3">
        <v>86</v>
      </c>
      <c r="R39" s="3" t="s">
        <v>14</v>
      </c>
      <c r="S39" s="3">
        <v>55</v>
      </c>
      <c r="T39" s="3">
        <v>65</v>
      </c>
      <c r="U39" s="3" t="s">
        <v>16</v>
      </c>
      <c r="V39" s="3"/>
      <c r="W39" s="3"/>
      <c r="X39" s="3"/>
      <c r="Y39" s="3"/>
      <c r="Z39" s="3"/>
      <c r="AA39" s="3"/>
      <c r="AB39" s="7">
        <f t="shared" si="1"/>
        <v>383</v>
      </c>
      <c r="AC39">
        <f t="shared" si="0"/>
        <v>76.599999999999994</v>
      </c>
    </row>
    <row r="40" spans="1:31" x14ac:dyDescent="0.25">
      <c r="A40" s="11">
        <v>18603303</v>
      </c>
      <c r="B40" s="11" t="s">
        <v>25</v>
      </c>
      <c r="C40" s="12" t="s">
        <v>69</v>
      </c>
      <c r="D40" s="3">
        <v>301</v>
      </c>
      <c r="E40" s="3">
        <v>79</v>
      </c>
      <c r="F40" s="3" t="s">
        <v>16</v>
      </c>
      <c r="G40" s="3"/>
      <c r="H40" s="3"/>
      <c r="I40" s="3"/>
      <c r="J40" s="3">
        <v>302</v>
      </c>
      <c r="K40" s="3">
        <v>72</v>
      </c>
      <c r="L40" s="3" t="s">
        <v>17</v>
      </c>
      <c r="M40" s="3">
        <v>30</v>
      </c>
      <c r="N40" s="3">
        <v>80</v>
      </c>
      <c r="O40" s="3" t="s">
        <v>14</v>
      </c>
      <c r="P40" s="3">
        <v>54</v>
      </c>
      <c r="Q40" s="3">
        <v>76</v>
      </c>
      <c r="R40" s="3" t="s">
        <v>16</v>
      </c>
      <c r="S40" s="3">
        <v>55</v>
      </c>
      <c r="T40" s="3">
        <v>64</v>
      </c>
      <c r="U40" s="3" t="s">
        <v>16</v>
      </c>
      <c r="V40" s="3"/>
      <c r="W40" s="3"/>
      <c r="X40" s="3"/>
      <c r="Y40" s="3"/>
      <c r="Z40" s="3"/>
      <c r="AA40" s="3"/>
      <c r="AB40" s="7">
        <f t="shared" si="1"/>
        <v>371</v>
      </c>
      <c r="AC40">
        <f t="shared" si="0"/>
        <v>74.2</v>
      </c>
    </row>
    <row r="41" spans="1:31" x14ac:dyDescent="0.25">
      <c r="A41" s="11">
        <v>18603304</v>
      </c>
      <c r="B41" s="11" t="s">
        <v>26</v>
      </c>
      <c r="C41" s="12" t="s">
        <v>70</v>
      </c>
      <c r="D41" s="3">
        <v>301</v>
      </c>
      <c r="E41" s="3">
        <v>79</v>
      </c>
      <c r="F41" s="3" t="s">
        <v>16</v>
      </c>
      <c r="G41" s="3"/>
      <c r="H41" s="3"/>
      <c r="I41" s="3"/>
      <c r="J41" s="3">
        <v>302</v>
      </c>
      <c r="K41" s="3">
        <v>76</v>
      </c>
      <c r="L41" s="3" t="s">
        <v>16</v>
      </c>
      <c r="M41" s="3">
        <v>30</v>
      </c>
      <c r="N41" s="3">
        <v>78</v>
      </c>
      <c r="O41" s="3" t="s">
        <v>15</v>
      </c>
      <c r="P41" s="3">
        <v>54</v>
      </c>
      <c r="Q41" s="3">
        <v>71</v>
      </c>
      <c r="R41" s="3" t="s">
        <v>17</v>
      </c>
      <c r="S41" s="3">
        <v>55</v>
      </c>
      <c r="T41" s="3">
        <v>61</v>
      </c>
      <c r="U41" s="3" t="s">
        <v>16</v>
      </c>
      <c r="V41" s="3"/>
      <c r="W41" s="3"/>
      <c r="X41" s="3"/>
      <c r="Y41" s="3"/>
      <c r="Z41" s="3"/>
      <c r="AA41" s="3"/>
      <c r="AB41" s="7">
        <f t="shared" si="1"/>
        <v>365</v>
      </c>
      <c r="AC41">
        <f t="shared" si="0"/>
        <v>73</v>
      </c>
    </row>
    <row r="42" spans="1:31" x14ac:dyDescent="0.25">
      <c r="A42" s="11">
        <v>18603305</v>
      </c>
      <c r="B42" s="11" t="s">
        <v>26</v>
      </c>
      <c r="C42" s="12" t="s">
        <v>71</v>
      </c>
      <c r="D42" s="3">
        <v>301</v>
      </c>
      <c r="E42" s="3">
        <v>79</v>
      </c>
      <c r="F42" s="3" t="s">
        <v>16</v>
      </c>
      <c r="G42" s="3"/>
      <c r="H42" s="3"/>
      <c r="I42" s="3"/>
      <c r="J42" s="3">
        <v>302</v>
      </c>
      <c r="K42" s="3">
        <v>72</v>
      </c>
      <c r="L42" s="3" t="s">
        <v>17</v>
      </c>
      <c r="M42" s="3">
        <v>30</v>
      </c>
      <c r="N42" s="3">
        <v>79</v>
      </c>
      <c r="O42" s="3" t="s">
        <v>14</v>
      </c>
      <c r="P42" s="3">
        <v>54</v>
      </c>
      <c r="Q42" s="3">
        <v>71</v>
      </c>
      <c r="R42" s="3" t="s">
        <v>17</v>
      </c>
      <c r="S42" s="3">
        <v>55</v>
      </c>
      <c r="T42" s="3">
        <v>61</v>
      </c>
      <c r="U42" s="3" t="s">
        <v>16</v>
      </c>
      <c r="V42" s="3"/>
      <c r="W42" s="3"/>
      <c r="X42" s="3"/>
      <c r="Y42" s="3"/>
      <c r="Z42" s="3"/>
      <c r="AA42" s="3"/>
      <c r="AB42" s="7">
        <f t="shared" si="1"/>
        <v>362</v>
      </c>
      <c r="AC42">
        <f t="shared" si="0"/>
        <v>72.400000000000006</v>
      </c>
      <c r="AE42" s="6" t="s">
        <v>2</v>
      </c>
    </row>
    <row r="43" spans="1:31" x14ac:dyDescent="0.25">
      <c r="A43" s="11">
        <v>18603306</v>
      </c>
      <c r="B43" s="11" t="s">
        <v>25</v>
      </c>
      <c r="C43" s="12" t="s">
        <v>72</v>
      </c>
      <c r="D43" s="3">
        <v>301</v>
      </c>
      <c r="E43" s="3">
        <v>71</v>
      </c>
      <c r="F43" s="3" t="s">
        <v>19</v>
      </c>
      <c r="G43" s="3"/>
      <c r="H43" s="3"/>
      <c r="I43" s="3"/>
      <c r="J43" s="3">
        <v>302</v>
      </c>
      <c r="K43" s="3">
        <v>67</v>
      </c>
      <c r="L43" s="3" t="s">
        <v>19</v>
      </c>
      <c r="M43" s="3">
        <v>30</v>
      </c>
      <c r="N43" s="3">
        <v>75</v>
      </c>
      <c r="O43" s="3" t="s">
        <v>15</v>
      </c>
      <c r="P43" s="3">
        <v>54</v>
      </c>
      <c r="Q43" s="3">
        <v>70</v>
      </c>
      <c r="R43" s="3" t="s">
        <v>17</v>
      </c>
      <c r="S43" s="3">
        <v>55</v>
      </c>
      <c r="T43" s="3">
        <v>61</v>
      </c>
      <c r="U43" s="3" t="s">
        <v>16</v>
      </c>
      <c r="V43" s="3"/>
      <c r="W43" s="3"/>
      <c r="X43" s="3"/>
      <c r="Y43" s="3"/>
      <c r="Z43" s="3"/>
      <c r="AA43" s="3"/>
      <c r="AB43" s="7">
        <f t="shared" si="1"/>
        <v>344</v>
      </c>
      <c r="AC43">
        <f t="shared" si="0"/>
        <v>68.8</v>
      </c>
    </row>
    <row r="44" spans="1:3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/>
    </row>
    <row r="45" spans="1:3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</row>
  </sheetData>
  <autoFilter ref="A2:AN46" xr:uid="{00000000-0009-0000-0000-000003000000}">
    <sortState ref="A2:AK44">
      <sortCondition ref="A1:A44"/>
    </sortState>
  </autoFilter>
  <conditionalFormatting sqref="G19:G20 G10:G12 G15:G16 J18 E4:F20">
    <cfRule type="cellIs" dxfId="9" priority="4" operator="equal">
      <formula>0</formula>
    </cfRule>
    <cfRule type="cellIs" dxfId="8" priority="5" operator="lessThan">
      <formula>33</formula>
    </cfRule>
  </conditionalFormatting>
  <conditionalFormatting sqref="G4:G5 G7:G9 J6 G17 G13:G14">
    <cfRule type="cellIs" dxfId="7" priority="1" operator="equal">
      <formula>0</formula>
    </cfRule>
    <cfRule type="cellIs" dxfId="6" priority="2" operator="equal">
      <formula>0</formula>
    </cfRule>
    <cfRule type="cellIs" dxfId="5" priority="3" operator="lessThan">
      <formula>32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31"/>
  <sheetViews>
    <sheetView topLeftCell="D1" workbookViewId="0">
      <selection activeCell="AH25" sqref="AH25"/>
    </sheetView>
  </sheetViews>
  <sheetFormatPr defaultRowHeight="15" x14ac:dyDescent="0.25"/>
  <cols>
    <col min="1" max="1" width="11.85546875" customWidth="1"/>
    <col min="2" max="2" width="9" customWidth="1"/>
    <col min="3" max="3" width="37.28515625" customWidth="1"/>
    <col min="4" max="29" width="4.7109375" customWidth="1"/>
    <col min="31" max="31" width="14.5703125" customWidth="1"/>
  </cols>
  <sheetData>
    <row r="1" spans="1:44" x14ac:dyDescent="0.25">
      <c r="D1" t="s">
        <v>0</v>
      </c>
      <c r="G1" t="s">
        <v>2</v>
      </c>
      <c r="J1" t="s">
        <v>1</v>
      </c>
      <c r="M1" t="s">
        <v>28</v>
      </c>
      <c r="P1" t="s">
        <v>29</v>
      </c>
      <c r="S1" t="s">
        <v>30</v>
      </c>
      <c r="V1" t="s">
        <v>31</v>
      </c>
      <c r="Y1" t="s">
        <v>11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  <c r="AM1">
        <v>1</v>
      </c>
      <c r="AN1">
        <v>0</v>
      </c>
    </row>
    <row r="2" spans="1:44" ht="15.75" thickBot="1" x14ac:dyDescent="0.3">
      <c r="A2" t="s">
        <v>21</v>
      </c>
      <c r="B2" t="s">
        <v>27</v>
      </c>
      <c r="D2" t="s">
        <v>22</v>
      </c>
      <c r="E2" t="s">
        <v>23</v>
      </c>
      <c r="F2" t="s">
        <v>24</v>
      </c>
      <c r="AF2" t="s">
        <v>12</v>
      </c>
      <c r="AG2" t="s">
        <v>13</v>
      </c>
      <c r="AH2" t="s">
        <v>14</v>
      </c>
      <c r="AI2" t="s">
        <v>15</v>
      </c>
      <c r="AJ2" t="s">
        <v>16</v>
      </c>
      <c r="AK2" t="s">
        <v>17</v>
      </c>
      <c r="AL2" t="s">
        <v>19</v>
      </c>
      <c r="AM2" t="s">
        <v>18</v>
      </c>
      <c r="AN2" t="s">
        <v>20</v>
      </c>
    </row>
    <row r="3" spans="1:44" x14ac:dyDescent="0.25">
      <c r="A3" s="11">
        <v>18603268</v>
      </c>
      <c r="B3" s="11" t="s">
        <v>25</v>
      </c>
      <c r="C3" s="11" t="s">
        <v>32</v>
      </c>
      <c r="D3" s="3">
        <v>301</v>
      </c>
      <c r="E3" s="3">
        <v>98</v>
      </c>
      <c r="F3" s="3" t="s">
        <v>12</v>
      </c>
      <c r="G3" s="3">
        <v>41</v>
      </c>
      <c r="H3" s="3">
        <v>94</v>
      </c>
      <c r="I3" s="3" t="s">
        <v>12</v>
      </c>
      <c r="J3" s="3"/>
      <c r="K3" s="3"/>
      <c r="L3" s="3"/>
      <c r="M3" s="3">
        <v>42</v>
      </c>
      <c r="N3" s="3">
        <v>95</v>
      </c>
      <c r="O3" s="3" t="s">
        <v>12</v>
      </c>
      <c r="P3" s="10">
        <v>44</v>
      </c>
      <c r="Q3" s="10">
        <v>95</v>
      </c>
      <c r="R3" s="10" t="s">
        <v>13</v>
      </c>
      <c r="S3" s="3">
        <v>43</v>
      </c>
      <c r="T3" s="3">
        <v>94</v>
      </c>
      <c r="U3" s="3" t="s">
        <v>12</v>
      </c>
      <c r="V3" s="3"/>
      <c r="W3" s="3"/>
      <c r="X3" s="3"/>
      <c r="Y3" s="3"/>
      <c r="Z3" s="3"/>
      <c r="AA3" s="3"/>
      <c r="AB3" s="7">
        <f>E3+H3+K3+N3+Q3+T3+W3</f>
        <v>476</v>
      </c>
      <c r="AC3">
        <f t="shared" ref="AC3:AC29" si="0">AB3/5</f>
        <v>95.2</v>
      </c>
      <c r="AE3" s="2" t="s">
        <v>0</v>
      </c>
      <c r="AF3">
        <f>COUNTIF($F3:$F31,"A1")</f>
        <v>7</v>
      </c>
      <c r="AG3">
        <f>COUNTIF($F3:$F31,"A2")</f>
        <v>4</v>
      </c>
      <c r="AH3">
        <f>COUNTIF($F3:$F31,"B1")</f>
        <v>7</v>
      </c>
      <c r="AI3">
        <f>COUNTIF($F3:$F31,"B2")</f>
        <v>4</v>
      </c>
      <c r="AJ3">
        <f>COUNTIF($F3:$F31,"C1")</f>
        <v>5</v>
      </c>
      <c r="AK3">
        <f>COUNTIF($F3:$F31,"C2")</f>
        <v>0</v>
      </c>
      <c r="AL3">
        <f>COUNTIF($F3:$F31,"D1")</f>
        <v>0</v>
      </c>
      <c r="AM3">
        <f>COUNTIF($F3:$F31,"D2")</f>
        <v>0</v>
      </c>
      <c r="AN3">
        <f>COUNTIF($F3:$F31,"E")</f>
        <v>0</v>
      </c>
      <c r="AO3">
        <f>SUM(AF3:AN3)</f>
        <v>27</v>
      </c>
      <c r="AP3" s="8">
        <f>AF3*8+AG3*7+AH3*6+AI3*5+AJ3*4+AK3*3+AL3*2+AM3*1+AN3*0</f>
        <v>166</v>
      </c>
      <c r="AQ3" s="9">
        <f>AP3*100/AO3/8</f>
        <v>76.851851851851848</v>
      </c>
      <c r="AR3" s="9"/>
    </row>
    <row r="4" spans="1:44" x14ac:dyDescent="0.25">
      <c r="A4" s="11">
        <v>18603269</v>
      </c>
      <c r="B4" s="11" t="s">
        <v>25</v>
      </c>
      <c r="C4" s="11" t="s">
        <v>33</v>
      </c>
      <c r="D4" s="3">
        <v>301</v>
      </c>
      <c r="E4" s="3">
        <v>84</v>
      </c>
      <c r="F4" s="3" t="s">
        <v>15</v>
      </c>
      <c r="G4" s="3"/>
      <c r="H4" s="3"/>
      <c r="I4" s="3"/>
      <c r="J4" s="3">
        <v>302</v>
      </c>
      <c r="K4" s="3">
        <v>78</v>
      </c>
      <c r="L4" s="3" t="s">
        <v>15</v>
      </c>
      <c r="M4" s="3">
        <v>42</v>
      </c>
      <c r="N4" s="3">
        <v>74</v>
      </c>
      <c r="O4" s="3" t="s">
        <v>16</v>
      </c>
      <c r="P4" s="10">
        <v>44</v>
      </c>
      <c r="Q4" s="10">
        <v>76</v>
      </c>
      <c r="R4" s="10" t="s">
        <v>16</v>
      </c>
      <c r="S4" s="3">
        <v>43</v>
      </c>
      <c r="T4" s="3">
        <v>76</v>
      </c>
      <c r="U4" s="3" t="s">
        <v>16</v>
      </c>
      <c r="V4" s="3"/>
      <c r="W4" s="3"/>
      <c r="X4" s="3"/>
      <c r="Y4" s="3"/>
      <c r="Z4" s="3"/>
      <c r="AA4" s="3"/>
      <c r="AB4" s="7">
        <f t="shared" ref="AB4:AB29" si="1">E4+H4+K4+N4+Q4+T4+W4</f>
        <v>388</v>
      </c>
      <c r="AC4">
        <f t="shared" si="0"/>
        <v>77.599999999999994</v>
      </c>
      <c r="AE4" s="1" t="s">
        <v>1</v>
      </c>
      <c r="AF4">
        <f>COUNTIF($L3:$L31,"A1")</f>
        <v>1</v>
      </c>
      <c r="AG4">
        <f>COUNTIF($L3:$L31,"A2")</f>
        <v>1</v>
      </c>
      <c r="AH4">
        <f>COUNTIF($L3:$L31,"B1")</f>
        <v>3</v>
      </c>
      <c r="AI4">
        <f>COUNTIF($L3:$L31,"B2")</f>
        <v>1</v>
      </c>
      <c r="AJ4">
        <f>COUNTIF($L3:$L31,"C1")</f>
        <v>2</v>
      </c>
      <c r="AK4">
        <f>COUNTIF($L3:$L31,"C2")</f>
        <v>0</v>
      </c>
      <c r="AL4">
        <f>COUNTIF($L3:$L31,"D1")</f>
        <v>0</v>
      </c>
      <c r="AM4">
        <f>COUNTIF($L3:$L31,"D2")</f>
        <v>0</v>
      </c>
      <c r="AN4">
        <f>COUNTIF($L3:$L31,"E")</f>
        <v>0</v>
      </c>
      <c r="AO4">
        <f t="shared" ref="AO4:AO14" si="2">SUM(AF4:AN4)</f>
        <v>8</v>
      </c>
      <c r="AP4" s="8">
        <f t="shared" ref="AP4:AP15" si="3">AF4*8+AG4*7+AH4*6+AI4*5+AJ4*4+AK4*3+AL4*2+AM4*1+AN4*0</f>
        <v>46</v>
      </c>
      <c r="AQ4" s="9">
        <f t="shared" ref="AQ4:AQ15" si="4">AP4*100/AO4/8</f>
        <v>71.875</v>
      </c>
    </row>
    <row r="5" spans="1:44" x14ac:dyDescent="0.25">
      <c r="A5" s="11">
        <v>18603270</v>
      </c>
      <c r="B5" s="11" t="s">
        <v>25</v>
      </c>
      <c r="C5" s="11" t="s">
        <v>34</v>
      </c>
      <c r="D5" s="3">
        <v>301</v>
      </c>
      <c r="E5" s="3">
        <v>87</v>
      </c>
      <c r="F5" s="3" t="s">
        <v>14</v>
      </c>
      <c r="G5" s="3"/>
      <c r="H5" s="3"/>
      <c r="I5" s="3"/>
      <c r="J5" s="3">
        <v>302</v>
      </c>
      <c r="K5" s="3">
        <v>82</v>
      </c>
      <c r="L5" s="3" t="s">
        <v>14</v>
      </c>
      <c r="M5" s="3">
        <v>42</v>
      </c>
      <c r="N5" s="3">
        <v>84</v>
      </c>
      <c r="O5" s="3" t="s">
        <v>14</v>
      </c>
      <c r="P5" s="10">
        <v>44</v>
      </c>
      <c r="Q5" s="10">
        <v>82</v>
      </c>
      <c r="R5" s="10" t="s">
        <v>15</v>
      </c>
      <c r="S5" s="3">
        <v>43</v>
      </c>
      <c r="T5" s="3">
        <v>78</v>
      </c>
      <c r="U5" s="3" t="s">
        <v>16</v>
      </c>
      <c r="V5" s="3"/>
      <c r="W5" s="3"/>
      <c r="X5" s="3"/>
      <c r="Y5" s="3"/>
      <c r="Z5" s="3"/>
      <c r="AA5" s="3"/>
      <c r="AB5" s="7">
        <f t="shared" si="1"/>
        <v>413</v>
      </c>
      <c r="AC5">
        <f t="shared" si="0"/>
        <v>82.6</v>
      </c>
      <c r="AE5" s="1" t="s">
        <v>2</v>
      </c>
      <c r="AF5">
        <f>COUNTIF($I$3:$I$31,"A1")</f>
        <v>2</v>
      </c>
      <c r="AG5">
        <f>COUNTIF($I$3:$I$31,"A2")</f>
        <v>1</v>
      </c>
      <c r="AH5">
        <f>COUNTIF($I$3:$I$31,"B1")</f>
        <v>2</v>
      </c>
      <c r="AI5">
        <f>COUNTIF($I$3:$I$31,"B2")</f>
        <v>1</v>
      </c>
      <c r="AJ5">
        <f>COUNTIF($I$3:$I$31,"C1")</f>
        <v>6</v>
      </c>
      <c r="AK5">
        <f>COUNTIF($I$3:$I$31,"C2")</f>
        <v>2</v>
      </c>
      <c r="AL5">
        <f>COUNTIF($I$3:$I$31,"D1")</f>
        <v>5</v>
      </c>
      <c r="AM5">
        <f>COUNTIF($I$3:$I$31,"D2")</f>
        <v>0</v>
      </c>
      <c r="AN5">
        <f>COUNTIF($I$3:$I$31,"E")</f>
        <v>0</v>
      </c>
      <c r="AO5">
        <f t="shared" si="2"/>
        <v>19</v>
      </c>
      <c r="AP5" s="8">
        <f t="shared" si="3"/>
        <v>80</v>
      </c>
      <c r="AQ5" s="9">
        <f t="shared" si="4"/>
        <v>52.631578947368418</v>
      </c>
    </row>
    <row r="6" spans="1:44" x14ac:dyDescent="0.25">
      <c r="A6" s="11">
        <v>18603271</v>
      </c>
      <c r="B6" s="11" t="s">
        <v>25</v>
      </c>
      <c r="C6" s="11" t="s">
        <v>35</v>
      </c>
      <c r="D6" s="3">
        <v>301</v>
      </c>
      <c r="E6" s="3">
        <v>96</v>
      </c>
      <c r="F6" s="3" t="s">
        <v>12</v>
      </c>
      <c r="G6" s="3">
        <v>41</v>
      </c>
      <c r="H6" s="3">
        <v>74</v>
      </c>
      <c r="I6" s="3" t="s">
        <v>16</v>
      </c>
      <c r="J6" s="3"/>
      <c r="K6" s="3"/>
      <c r="L6" s="3"/>
      <c r="M6" s="3">
        <v>42</v>
      </c>
      <c r="N6" s="3">
        <v>86</v>
      </c>
      <c r="O6" s="3" t="s">
        <v>14</v>
      </c>
      <c r="P6" s="10"/>
      <c r="Q6" s="10"/>
      <c r="R6" s="10"/>
      <c r="S6" s="3">
        <v>43</v>
      </c>
      <c r="T6" s="3">
        <v>85</v>
      </c>
      <c r="U6" s="3" t="s">
        <v>14</v>
      </c>
      <c r="V6" s="3">
        <v>83</v>
      </c>
      <c r="W6" s="3">
        <v>92</v>
      </c>
      <c r="X6" s="3" t="s">
        <v>14</v>
      </c>
      <c r="Y6" s="3"/>
      <c r="Z6" s="3"/>
      <c r="AA6" s="3"/>
      <c r="AB6" s="7">
        <f t="shared" si="1"/>
        <v>433</v>
      </c>
      <c r="AC6">
        <f t="shared" si="0"/>
        <v>86.6</v>
      </c>
      <c r="AE6" s="1" t="s">
        <v>3</v>
      </c>
      <c r="AF6">
        <f>COUNTIF($O$3:$O$29,"A1")</f>
        <v>5</v>
      </c>
      <c r="AG6">
        <f>COUNTIF($O$3:$O$29,"A2")</f>
        <v>3</v>
      </c>
      <c r="AH6">
        <f>COUNTIF($O$3:$O$29,"B1")</f>
        <v>7</v>
      </c>
      <c r="AI6">
        <f>COUNTIF($O$3:$O$29,"B2")</f>
        <v>0</v>
      </c>
      <c r="AJ6">
        <f>COUNTIF($O$3:$O$29,"C1")</f>
        <v>11</v>
      </c>
      <c r="AK6">
        <f>COUNTIF($O$3:$O$29,"C2")</f>
        <v>1</v>
      </c>
      <c r="AL6">
        <f>COUNTIF($O$3:$O$29,"D1")</f>
        <v>0</v>
      </c>
      <c r="AM6">
        <f>COUNTIF($O$3:$O$29,"D2")</f>
        <v>0</v>
      </c>
      <c r="AN6">
        <f>COUNTIF($O$3:$O$29,"E")</f>
        <v>0</v>
      </c>
      <c r="AO6">
        <f t="shared" si="2"/>
        <v>27</v>
      </c>
      <c r="AP6" s="8">
        <f t="shared" si="3"/>
        <v>150</v>
      </c>
      <c r="AQ6" s="9">
        <f t="shared" si="4"/>
        <v>69.444444444444443</v>
      </c>
    </row>
    <row r="7" spans="1:44" x14ac:dyDescent="0.25">
      <c r="A7" s="11">
        <v>18603272</v>
      </c>
      <c r="B7" s="11" t="s">
        <v>25</v>
      </c>
      <c r="C7" s="11" t="s">
        <v>36</v>
      </c>
      <c r="D7" s="3">
        <v>301</v>
      </c>
      <c r="E7" s="3">
        <v>90</v>
      </c>
      <c r="F7" s="3" t="s">
        <v>14</v>
      </c>
      <c r="G7" s="3">
        <v>41</v>
      </c>
      <c r="H7" s="3">
        <v>60</v>
      </c>
      <c r="I7" s="3" t="s">
        <v>19</v>
      </c>
      <c r="J7" s="3"/>
      <c r="K7" s="3"/>
      <c r="L7" s="3"/>
      <c r="M7" s="3">
        <v>42</v>
      </c>
      <c r="N7" s="3">
        <v>77</v>
      </c>
      <c r="O7" s="3" t="s">
        <v>16</v>
      </c>
      <c r="P7" s="10">
        <v>44</v>
      </c>
      <c r="Q7" s="10">
        <v>80</v>
      </c>
      <c r="R7" s="10" t="s">
        <v>16</v>
      </c>
      <c r="S7" s="3">
        <v>43</v>
      </c>
      <c r="T7" s="3">
        <v>74</v>
      </c>
      <c r="U7" s="3" t="s">
        <v>16</v>
      </c>
      <c r="V7" s="3"/>
      <c r="W7" s="3"/>
      <c r="X7" s="3"/>
      <c r="Y7" s="3"/>
      <c r="Z7" s="3"/>
      <c r="AA7" s="3"/>
      <c r="AB7" s="7">
        <f t="shared" si="1"/>
        <v>381</v>
      </c>
      <c r="AC7">
        <f t="shared" si="0"/>
        <v>76.2</v>
      </c>
      <c r="AE7" s="1" t="s">
        <v>4</v>
      </c>
      <c r="AF7">
        <f>COUNTIF($U$3:$U$29,"A1")</f>
        <v>4</v>
      </c>
      <c r="AG7">
        <f>COUNTIF($U$3:$U$29,"A2")</f>
        <v>1</v>
      </c>
      <c r="AH7">
        <f>COUNTIF($U$3:$U$29,"B1")</f>
        <v>7</v>
      </c>
      <c r="AI7">
        <f>COUNTIF($U$3:$U$29,"B2")</f>
        <v>1</v>
      </c>
      <c r="AJ7">
        <f>COUNTIF($U$3:$U$29,"C1")</f>
        <v>12</v>
      </c>
      <c r="AK7">
        <f>COUNTIF($U$3:$U$29,"C2")</f>
        <v>0</v>
      </c>
      <c r="AL7">
        <f>COUNTIF($U$3:$U$29,"D1")</f>
        <v>2</v>
      </c>
      <c r="AM7">
        <f>COUNTIF($U$3:$U$29,"D2")</f>
        <v>0</v>
      </c>
      <c r="AN7">
        <f>COUNTIF($U$3:$U$29,"E")</f>
        <v>0</v>
      </c>
      <c r="AO7">
        <f t="shared" si="2"/>
        <v>27</v>
      </c>
      <c r="AP7" s="8">
        <f t="shared" si="3"/>
        <v>138</v>
      </c>
      <c r="AQ7" s="9">
        <f t="shared" si="4"/>
        <v>63.888888888888886</v>
      </c>
    </row>
    <row r="8" spans="1:44" x14ac:dyDescent="0.25">
      <c r="A8" s="11">
        <v>18603273</v>
      </c>
      <c r="B8" s="11" t="s">
        <v>25</v>
      </c>
      <c r="C8" s="11" t="s">
        <v>37</v>
      </c>
      <c r="D8" s="3">
        <v>301</v>
      </c>
      <c r="E8" s="3">
        <v>84</v>
      </c>
      <c r="F8" s="3" t="s">
        <v>15</v>
      </c>
      <c r="G8" s="3"/>
      <c r="H8" s="3"/>
      <c r="I8" s="3"/>
      <c r="J8" s="3">
        <v>302</v>
      </c>
      <c r="K8" s="3">
        <v>83</v>
      </c>
      <c r="L8" s="3" t="s">
        <v>14</v>
      </c>
      <c r="M8" s="3">
        <v>42</v>
      </c>
      <c r="N8" s="3">
        <v>74</v>
      </c>
      <c r="O8" s="3" t="s">
        <v>16</v>
      </c>
      <c r="P8" s="10">
        <v>44</v>
      </c>
      <c r="Q8" s="10">
        <v>83</v>
      </c>
      <c r="R8" s="10" t="s">
        <v>15</v>
      </c>
      <c r="S8" s="3">
        <v>43</v>
      </c>
      <c r="T8" s="3">
        <v>75</v>
      </c>
      <c r="U8" s="3" t="s">
        <v>16</v>
      </c>
      <c r="V8" s="3"/>
      <c r="W8" s="3"/>
      <c r="X8" s="3"/>
      <c r="Y8" s="3"/>
      <c r="Z8" s="3"/>
      <c r="AA8" s="3"/>
      <c r="AB8" s="7">
        <f t="shared" si="1"/>
        <v>399</v>
      </c>
      <c r="AC8">
        <f t="shared" si="0"/>
        <v>79.8</v>
      </c>
      <c r="AE8" s="1" t="s">
        <v>6</v>
      </c>
      <c r="AF8">
        <f>COUNTIF($R$3:$R$29,"A1")</f>
        <v>0</v>
      </c>
      <c r="AG8">
        <f>COUNTIF($R$3:$R$29,"A2")</f>
        <v>2</v>
      </c>
      <c r="AH8">
        <f>COUNTIF($R$3:$R$29,"B1")</f>
        <v>0</v>
      </c>
      <c r="AI8">
        <f>COUNTIF($R$3:$R$29,"B2")</f>
        <v>5</v>
      </c>
      <c r="AJ8">
        <f>COUNTIF($R$3:$R$29,"C1")</f>
        <v>5</v>
      </c>
      <c r="AK8">
        <f>COUNTIF($R$3:$R$29,"C2")</f>
        <v>0</v>
      </c>
      <c r="AL8">
        <f>COUNTIF($R$3:$R$29,"D1")</f>
        <v>0</v>
      </c>
      <c r="AM8">
        <f>COUNTIF($R$3:$R$29,"D2")</f>
        <v>0</v>
      </c>
      <c r="AN8">
        <f>COUNTIF($R$3:$R$29,"E")</f>
        <v>0</v>
      </c>
      <c r="AO8">
        <f t="shared" si="2"/>
        <v>12</v>
      </c>
      <c r="AP8" s="8">
        <f t="shared" si="3"/>
        <v>59</v>
      </c>
      <c r="AQ8" s="9">
        <f t="shared" si="4"/>
        <v>61.458333333333336</v>
      </c>
    </row>
    <row r="9" spans="1:44" x14ac:dyDescent="0.25">
      <c r="A9" s="11">
        <v>18603274</v>
      </c>
      <c r="B9" s="11" t="s">
        <v>25</v>
      </c>
      <c r="C9" s="11" t="s">
        <v>38</v>
      </c>
      <c r="D9" s="3">
        <v>301</v>
      </c>
      <c r="E9" s="3">
        <v>90</v>
      </c>
      <c r="F9" s="3" t="s">
        <v>14</v>
      </c>
      <c r="G9" s="3">
        <v>41</v>
      </c>
      <c r="H9" s="3">
        <v>71</v>
      </c>
      <c r="I9" s="3" t="s">
        <v>16</v>
      </c>
      <c r="J9" s="3"/>
      <c r="K9" s="3"/>
      <c r="L9" s="3"/>
      <c r="M9" s="3">
        <v>42</v>
      </c>
      <c r="N9" s="3">
        <v>88</v>
      </c>
      <c r="O9" s="3" t="s">
        <v>13</v>
      </c>
      <c r="P9" s="10">
        <v>44</v>
      </c>
      <c r="Q9" s="10">
        <v>85</v>
      </c>
      <c r="R9" s="10" t="s">
        <v>15</v>
      </c>
      <c r="S9" s="3">
        <v>43</v>
      </c>
      <c r="T9" s="3">
        <v>78</v>
      </c>
      <c r="U9" s="3" t="s">
        <v>16</v>
      </c>
      <c r="V9" s="3"/>
      <c r="W9" s="3"/>
      <c r="X9" s="3"/>
      <c r="Y9" s="3"/>
      <c r="Z9" s="3"/>
      <c r="AA9" s="3"/>
      <c r="AB9" s="7">
        <f t="shared" si="1"/>
        <v>412</v>
      </c>
      <c r="AC9">
        <f t="shared" si="0"/>
        <v>82.4</v>
      </c>
      <c r="AE9" s="1" t="s">
        <v>7</v>
      </c>
      <c r="AF9">
        <f>COUNTIF($X$3:$X$29,"A1")</f>
        <v>0</v>
      </c>
      <c r="AG9">
        <f>COUNTIF($X$3:$X$29,"A2")</f>
        <v>4</v>
      </c>
      <c r="AH9">
        <f>COUNTIF($X$3:$X$29,"B1")</f>
        <v>2</v>
      </c>
      <c r="AI9">
        <f>COUNTIF($X$3:$X$29,"B2")</f>
        <v>3</v>
      </c>
      <c r="AJ9">
        <f>COUNTIF($X$3:$X$29,"C1")</f>
        <v>0</v>
      </c>
      <c r="AK9">
        <f>COUNTIF($X$3:$X$29,"C2")</f>
        <v>6</v>
      </c>
      <c r="AL9">
        <f>COUNTIF($X$3:$X$29,"D1")</f>
        <v>0</v>
      </c>
      <c r="AM9">
        <f>COUNTIF($X$3:$X$29,"D2")</f>
        <v>0</v>
      </c>
      <c r="AN9">
        <f>COUNTIF($X$3:$X$29,"E")</f>
        <v>0</v>
      </c>
      <c r="AO9">
        <f t="shared" si="2"/>
        <v>15</v>
      </c>
      <c r="AP9" s="8">
        <f t="shared" si="3"/>
        <v>73</v>
      </c>
      <c r="AQ9" s="9">
        <f t="shared" si="4"/>
        <v>60.833333333333336</v>
      </c>
    </row>
    <row r="10" spans="1:44" x14ac:dyDescent="0.25">
      <c r="A10" s="11">
        <v>18603275</v>
      </c>
      <c r="B10" s="11" t="s">
        <v>25</v>
      </c>
      <c r="C10" s="11" t="s">
        <v>39</v>
      </c>
      <c r="D10" s="3">
        <v>301</v>
      </c>
      <c r="E10" s="3">
        <v>78</v>
      </c>
      <c r="F10" s="3" t="s">
        <v>16</v>
      </c>
      <c r="G10" s="3"/>
      <c r="H10" s="3">
        <v>60</v>
      </c>
      <c r="I10" s="3" t="s">
        <v>19</v>
      </c>
      <c r="J10" s="3"/>
      <c r="K10" s="3"/>
      <c r="L10" s="3"/>
      <c r="M10" s="3">
        <v>42</v>
      </c>
      <c r="N10" s="3">
        <v>74</v>
      </c>
      <c r="O10" s="3" t="s">
        <v>16</v>
      </c>
      <c r="P10" s="10"/>
      <c r="Q10" s="10"/>
      <c r="R10" s="10"/>
      <c r="S10" s="3">
        <v>43</v>
      </c>
      <c r="T10" s="3">
        <v>75</v>
      </c>
      <c r="U10" s="3" t="s">
        <v>16</v>
      </c>
      <c r="V10" s="3">
        <v>83</v>
      </c>
      <c r="W10" s="3">
        <v>80</v>
      </c>
      <c r="X10" s="3" t="s">
        <v>17</v>
      </c>
      <c r="Y10" s="3"/>
      <c r="Z10" s="3"/>
      <c r="AA10" s="3"/>
      <c r="AB10" s="7">
        <f t="shared" si="1"/>
        <v>367</v>
      </c>
      <c r="AC10">
        <f t="shared" si="0"/>
        <v>73.400000000000006</v>
      </c>
      <c r="AE10" s="1" t="s">
        <v>8</v>
      </c>
      <c r="AF10">
        <f>COUNTIF($O$30:$O$31,"A1")</f>
        <v>0</v>
      </c>
      <c r="AG10">
        <f>COUNTIF($O$30:$O$31,"A2")</f>
        <v>0</v>
      </c>
      <c r="AH10">
        <f>COUNTIF($O$30:$O$31,"B1")</f>
        <v>0</v>
      </c>
      <c r="AI10">
        <f>COUNTIF($O$30:$O$31,"B2")</f>
        <v>0</v>
      </c>
      <c r="AJ10">
        <f>COUNTIF($O$30:$O$31,"C1")</f>
        <v>0</v>
      </c>
      <c r="AK10">
        <f>COUNTIF($O$30:$O$31,"C2")</f>
        <v>0</v>
      </c>
      <c r="AL10">
        <f>COUNTIF($O$30:$O$31,"D1")</f>
        <v>0</v>
      </c>
      <c r="AM10">
        <f>COUNTIF($O$30:$O$31,"D2")</f>
        <v>0</v>
      </c>
      <c r="AN10">
        <f>COUNTIF($O$22:$O$31,"E")</f>
        <v>0</v>
      </c>
      <c r="AO10">
        <f t="shared" si="2"/>
        <v>0</v>
      </c>
      <c r="AP10" s="8">
        <f t="shared" si="3"/>
        <v>0</v>
      </c>
      <c r="AQ10" s="9" t="e">
        <f t="shared" si="4"/>
        <v>#DIV/0!</v>
      </c>
    </row>
    <row r="11" spans="1:44" x14ac:dyDescent="0.25">
      <c r="A11" s="11">
        <v>18603276</v>
      </c>
      <c r="B11" s="11" t="s">
        <v>25</v>
      </c>
      <c r="C11" s="11" t="s">
        <v>40</v>
      </c>
      <c r="D11" s="3">
        <v>301</v>
      </c>
      <c r="E11" s="3">
        <v>84</v>
      </c>
      <c r="F11" s="3" t="s">
        <v>15</v>
      </c>
      <c r="G11" s="3"/>
      <c r="H11" s="3"/>
      <c r="I11" s="3"/>
      <c r="J11" s="3">
        <v>302</v>
      </c>
      <c r="K11" s="3">
        <v>73</v>
      </c>
      <c r="L11" s="3" t="s">
        <v>16</v>
      </c>
      <c r="M11" s="3">
        <v>42</v>
      </c>
      <c r="N11" s="3">
        <v>74</v>
      </c>
      <c r="O11" s="3" t="s">
        <v>16</v>
      </c>
      <c r="P11" s="10">
        <v>44</v>
      </c>
      <c r="Q11" s="10">
        <v>78</v>
      </c>
      <c r="R11" s="10" t="s">
        <v>16</v>
      </c>
      <c r="S11" s="3">
        <v>43</v>
      </c>
      <c r="T11" s="3">
        <v>74</v>
      </c>
      <c r="U11" s="3" t="s">
        <v>16</v>
      </c>
      <c r="V11" s="3"/>
      <c r="W11" s="3"/>
      <c r="X11" s="3"/>
      <c r="Y11" s="3"/>
      <c r="Z11" s="3"/>
      <c r="AA11" s="3"/>
      <c r="AB11" s="7">
        <f t="shared" si="1"/>
        <v>383</v>
      </c>
      <c r="AC11">
        <f t="shared" si="0"/>
        <v>76.599999999999994</v>
      </c>
      <c r="AE11" s="1" t="s">
        <v>9</v>
      </c>
      <c r="AF11">
        <f>COUNTIF($U$30:$U$31,"A1")</f>
        <v>0</v>
      </c>
      <c r="AG11">
        <f>COUNTIF($U$30:$U$31,"A2")</f>
        <v>0</v>
      </c>
      <c r="AH11">
        <f>COUNTIF($U$30:$U$31,"B1")</f>
        <v>0</v>
      </c>
      <c r="AI11">
        <f>COUNTIF($U$30:$U$31,"B2")</f>
        <v>0</v>
      </c>
      <c r="AJ11">
        <f>COUNTIF($U$30:$U$31,"C1")</f>
        <v>0</v>
      </c>
      <c r="AK11">
        <f>COUNTIF($U$30:$U$31,"C2")</f>
        <v>0</v>
      </c>
      <c r="AL11">
        <f>COUNTIF($U$30:$U$31,"D1")</f>
        <v>0</v>
      </c>
      <c r="AM11">
        <f>COUNTIF($U$30:$U$31,"D2")</f>
        <v>0</v>
      </c>
      <c r="AN11">
        <f>COUNTIF($U$30:$U$31,"E")</f>
        <v>0</v>
      </c>
      <c r="AO11">
        <f t="shared" si="2"/>
        <v>0</v>
      </c>
      <c r="AP11" s="8">
        <f t="shared" si="3"/>
        <v>0</v>
      </c>
      <c r="AQ11" s="9" t="e">
        <f t="shared" si="4"/>
        <v>#DIV/0!</v>
      </c>
    </row>
    <row r="12" spans="1:44" x14ac:dyDescent="0.25">
      <c r="A12" s="11">
        <v>18603277</v>
      </c>
      <c r="B12" s="11" t="s">
        <v>25</v>
      </c>
      <c r="C12" s="11" t="s">
        <v>41</v>
      </c>
      <c r="D12" s="3">
        <v>301</v>
      </c>
      <c r="E12" s="3">
        <v>93</v>
      </c>
      <c r="F12" s="3" t="s">
        <v>13</v>
      </c>
      <c r="G12" s="3">
        <v>41</v>
      </c>
      <c r="H12" s="3">
        <v>73</v>
      </c>
      <c r="I12" s="3" t="s">
        <v>16</v>
      </c>
      <c r="J12" s="3"/>
      <c r="K12" s="3"/>
      <c r="L12" s="3"/>
      <c r="M12" s="3">
        <v>42</v>
      </c>
      <c r="N12" s="3">
        <v>87</v>
      </c>
      <c r="O12" s="3" t="s">
        <v>14</v>
      </c>
      <c r="P12" s="10"/>
      <c r="Q12" s="10"/>
      <c r="R12" s="10"/>
      <c r="S12" s="3">
        <v>43</v>
      </c>
      <c r="T12" s="3">
        <v>82</v>
      </c>
      <c r="U12" s="3" t="s">
        <v>15</v>
      </c>
      <c r="V12" s="3">
        <v>83</v>
      </c>
      <c r="W12" s="3">
        <v>94</v>
      </c>
      <c r="X12" s="3" t="s">
        <v>13</v>
      </c>
      <c r="Y12" s="3"/>
      <c r="Z12" s="3"/>
      <c r="AA12" s="3"/>
      <c r="AB12" s="7">
        <f t="shared" si="1"/>
        <v>429</v>
      </c>
      <c r="AC12">
        <f t="shared" si="0"/>
        <v>85.8</v>
      </c>
      <c r="AE12" s="1" t="s">
        <v>5</v>
      </c>
      <c r="AF12">
        <f>COUNTIF($R$30:$R$31,"A1")</f>
        <v>0</v>
      </c>
      <c r="AG12">
        <f>COUNTIF($R$30:$R$31,"A2")</f>
        <v>0</v>
      </c>
      <c r="AH12">
        <f>COUNTIF($R$30:$R$31,"B1")</f>
        <v>0</v>
      </c>
      <c r="AI12">
        <f>COUNTIF($R$30:$R$31,"B2")</f>
        <v>0</v>
      </c>
      <c r="AJ12">
        <f>COUNTIF($R$30:$R$31,"C1")</f>
        <v>0</v>
      </c>
      <c r="AK12">
        <f>COUNTIF($R$30:$R$31,"C2")</f>
        <v>0</v>
      </c>
      <c r="AL12">
        <f>COUNTIF($R$30:$R$31,"D1")</f>
        <v>0</v>
      </c>
      <c r="AM12">
        <f>COUNTIF($R$30:$R$31,"D2")</f>
        <v>0</v>
      </c>
      <c r="AN12">
        <f>COUNTIF($R$30:$R$31,"E")</f>
        <v>0</v>
      </c>
      <c r="AO12">
        <f t="shared" si="2"/>
        <v>0</v>
      </c>
      <c r="AP12" s="8">
        <f t="shared" si="3"/>
        <v>0</v>
      </c>
      <c r="AQ12" s="9" t="e">
        <f t="shared" si="4"/>
        <v>#DIV/0!</v>
      </c>
    </row>
    <row r="13" spans="1:44" x14ac:dyDescent="0.25">
      <c r="A13" s="11">
        <v>18603278</v>
      </c>
      <c r="B13" s="11" t="s">
        <v>25</v>
      </c>
      <c r="C13" s="11" t="s">
        <v>42</v>
      </c>
      <c r="D13" s="3">
        <v>301</v>
      </c>
      <c r="E13" s="3">
        <v>96</v>
      </c>
      <c r="F13" s="3" t="s">
        <v>12</v>
      </c>
      <c r="G13" s="3"/>
      <c r="H13" s="3"/>
      <c r="I13" s="3"/>
      <c r="J13" s="3">
        <v>302</v>
      </c>
      <c r="K13" s="3">
        <v>86</v>
      </c>
      <c r="L13" s="3" t="s">
        <v>14</v>
      </c>
      <c r="M13" s="3">
        <v>42</v>
      </c>
      <c r="N13" s="3">
        <v>86</v>
      </c>
      <c r="O13" s="3" t="s">
        <v>14</v>
      </c>
      <c r="P13" s="10">
        <v>44</v>
      </c>
      <c r="Q13" s="10">
        <v>84</v>
      </c>
      <c r="R13" s="10" t="s">
        <v>15</v>
      </c>
      <c r="S13" s="3">
        <v>43</v>
      </c>
      <c r="T13" s="3">
        <v>84</v>
      </c>
      <c r="U13" s="3" t="s">
        <v>14</v>
      </c>
      <c r="V13" s="3"/>
      <c r="W13" s="3"/>
      <c r="X13" s="3"/>
      <c r="Y13" s="3"/>
      <c r="Z13" s="3"/>
      <c r="AA13" s="3"/>
      <c r="AB13" s="7">
        <f t="shared" si="1"/>
        <v>436</v>
      </c>
      <c r="AC13">
        <f t="shared" si="0"/>
        <v>87.2</v>
      </c>
      <c r="AE13" s="4" t="s">
        <v>10</v>
      </c>
      <c r="AF13">
        <v>0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1</v>
      </c>
      <c r="AP13" s="8">
        <f t="shared" si="3"/>
        <v>6</v>
      </c>
      <c r="AQ13" s="9">
        <f t="shared" si="4"/>
        <v>75</v>
      </c>
    </row>
    <row r="14" spans="1:44" ht="15.75" thickBot="1" x14ac:dyDescent="0.3">
      <c r="A14" s="11">
        <v>18603279</v>
      </c>
      <c r="B14" s="11" t="s">
        <v>25</v>
      </c>
      <c r="C14" s="11" t="s">
        <v>43</v>
      </c>
      <c r="D14" s="3">
        <v>301</v>
      </c>
      <c r="E14" s="3">
        <v>96</v>
      </c>
      <c r="F14" s="3" t="s">
        <v>12</v>
      </c>
      <c r="G14" s="3">
        <v>41</v>
      </c>
      <c r="H14" s="3">
        <v>96</v>
      </c>
      <c r="I14" s="3" t="s">
        <v>12</v>
      </c>
      <c r="J14" s="3"/>
      <c r="K14" s="3"/>
      <c r="L14" s="3"/>
      <c r="M14" s="3">
        <v>42</v>
      </c>
      <c r="N14" s="3">
        <v>95</v>
      </c>
      <c r="O14" s="3" t="s">
        <v>12</v>
      </c>
      <c r="P14" s="10"/>
      <c r="Q14" s="10"/>
      <c r="R14" s="10"/>
      <c r="S14" s="3">
        <v>43</v>
      </c>
      <c r="T14" s="3">
        <v>96</v>
      </c>
      <c r="U14" s="3" t="s">
        <v>12</v>
      </c>
      <c r="V14" s="3">
        <v>83</v>
      </c>
      <c r="W14" s="3">
        <v>94</v>
      </c>
      <c r="X14" s="3" t="s">
        <v>13</v>
      </c>
      <c r="Y14" s="3"/>
      <c r="Z14" s="3"/>
      <c r="AA14" s="3"/>
      <c r="AB14" s="7">
        <f t="shared" si="1"/>
        <v>477</v>
      </c>
      <c r="AC14">
        <f t="shared" si="0"/>
        <v>95.4</v>
      </c>
      <c r="AE14" s="5" t="s">
        <v>11</v>
      </c>
      <c r="AF14">
        <f>COUNTIF($AA$30:$AA$31,"A1")</f>
        <v>0</v>
      </c>
      <c r="AG14">
        <f>COUNTIF($AA$30:$AA$31,"A2")</f>
        <v>0</v>
      </c>
      <c r="AH14">
        <f>COUNTIF($AA$30:$AA$31,"B1")</f>
        <v>0</v>
      </c>
      <c r="AI14">
        <f>COUNTIF($AA$30:$AA$31,"B2")</f>
        <v>0</v>
      </c>
      <c r="AJ14">
        <f>COUNTIF($AA$30:$AA$31,"C1")</f>
        <v>0</v>
      </c>
      <c r="AK14">
        <f>COUNTIF($AA$30:$AA$31,"C2")</f>
        <v>0</v>
      </c>
      <c r="AL14">
        <f>COUNTIF($AA$30:$AA$31,"D1")</f>
        <v>0</v>
      </c>
      <c r="AM14">
        <f>COUNTIF($AA$30:$AA$31,"D2")</f>
        <v>0</v>
      </c>
      <c r="AN14">
        <f>COUNTIF($AA$30:$AA$31,"E")</f>
        <v>0</v>
      </c>
      <c r="AO14">
        <f t="shared" si="2"/>
        <v>0</v>
      </c>
      <c r="AP14" s="8">
        <f t="shared" si="3"/>
        <v>0</v>
      </c>
      <c r="AQ14" s="9" t="e">
        <f t="shared" si="4"/>
        <v>#DIV/0!</v>
      </c>
    </row>
    <row r="15" spans="1:44" x14ac:dyDescent="0.25">
      <c r="A15" s="11">
        <v>18603280</v>
      </c>
      <c r="B15" s="11" t="s">
        <v>25</v>
      </c>
      <c r="C15" s="11" t="s">
        <v>44</v>
      </c>
      <c r="D15" s="3">
        <v>301</v>
      </c>
      <c r="E15" s="3">
        <v>89</v>
      </c>
      <c r="F15" s="3" t="s">
        <v>14</v>
      </c>
      <c r="G15" s="3">
        <v>41</v>
      </c>
      <c r="H15" s="3">
        <v>69</v>
      </c>
      <c r="I15" s="3" t="s">
        <v>16</v>
      </c>
      <c r="J15" s="3"/>
      <c r="K15" s="3"/>
      <c r="L15" s="3"/>
      <c r="M15" s="3">
        <v>42</v>
      </c>
      <c r="N15" s="3">
        <v>77</v>
      </c>
      <c r="O15" s="3" t="s">
        <v>16</v>
      </c>
      <c r="P15" s="10">
        <v>44</v>
      </c>
      <c r="Q15" s="10">
        <v>79</v>
      </c>
      <c r="R15" s="10" t="s">
        <v>16</v>
      </c>
      <c r="S15" s="3">
        <v>43</v>
      </c>
      <c r="T15" s="3">
        <v>75</v>
      </c>
      <c r="U15" s="3" t="s">
        <v>16</v>
      </c>
      <c r="V15" s="3"/>
      <c r="W15" s="3"/>
      <c r="X15" s="3"/>
      <c r="Y15" s="3"/>
      <c r="Z15" s="3"/>
      <c r="AA15" s="3"/>
      <c r="AB15" s="7">
        <f t="shared" si="1"/>
        <v>389</v>
      </c>
      <c r="AC15">
        <f t="shared" si="0"/>
        <v>77.8</v>
      </c>
      <c r="AF15">
        <f>SUM(AF3:AF14)</f>
        <v>19</v>
      </c>
      <c r="AG15">
        <f t="shared" ref="AG15:AO15" si="5">SUM(AG3:AG14)</f>
        <v>16</v>
      </c>
      <c r="AH15">
        <f t="shared" si="5"/>
        <v>29</v>
      </c>
      <c r="AI15">
        <f t="shared" si="5"/>
        <v>15</v>
      </c>
      <c r="AJ15">
        <f t="shared" si="5"/>
        <v>41</v>
      </c>
      <c r="AK15">
        <f t="shared" si="5"/>
        <v>9</v>
      </c>
      <c r="AL15">
        <f t="shared" si="5"/>
        <v>7</v>
      </c>
      <c r="AM15">
        <f t="shared" si="5"/>
        <v>0</v>
      </c>
      <c r="AN15">
        <f t="shared" si="5"/>
        <v>0</v>
      </c>
      <c r="AO15">
        <f t="shared" si="5"/>
        <v>136</v>
      </c>
      <c r="AP15" s="8">
        <f t="shared" si="3"/>
        <v>718</v>
      </c>
      <c r="AQ15" s="9">
        <f t="shared" si="4"/>
        <v>65.992647058823536</v>
      </c>
    </row>
    <row r="16" spans="1:44" x14ac:dyDescent="0.25">
      <c r="A16" s="11">
        <v>18603281</v>
      </c>
      <c r="B16" s="11" t="s">
        <v>26</v>
      </c>
      <c r="C16" s="11" t="s">
        <v>45</v>
      </c>
      <c r="D16" s="3">
        <v>301</v>
      </c>
      <c r="E16" s="3">
        <v>93</v>
      </c>
      <c r="F16" s="3" t="s">
        <v>13</v>
      </c>
      <c r="G16" s="3">
        <v>41</v>
      </c>
      <c r="H16" s="3">
        <v>61</v>
      </c>
      <c r="I16" s="3" t="s">
        <v>17</v>
      </c>
      <c r="J16" s="3"/>
      <c r="K16" s="3"/>
      <c r="L16" s="3"/>
      <c r="M16" s="3">
        <v>42</v>
      </c>
      <c r="N16" s="3">
        <v>86</v>
      </c>
      <c r="O16" s="3" t="s">
        <v>14</v>
      </c>
      <c r="P16" s="10"/>
      <c r="Q16" s="10"/>
      <c r="R16" s="10"/>
      <c r="S16" s="3">
        <v>43</v>
      </c>
      <c r="T16" s="3">
        <v>84</v>
      </c>
      <c r="U16" s="3" t="s">
        <v>14</v>
      </c>
      <c r="V16" s="3">
        <v>83</v>
      </c>
      <c r="W16" s="3">
        <v>89</v>
      </c>
      <c r="X16" s="3" t="s">
        <v>15</v>
      </c>
      <c r="Y16" s="3"/>
      <c r="Z16" s="3"/>
      <c r="AA16" s="3"/>
      <c r="AB16" s="7">
        <f t="shared" si="1"/>
        <v>413</v>
      </c>
      <c r="AC16">
        <f t="shared" si="0"/>
        <v>82.6</v>
      </c>
      <c r="AE16" s="6"/>
    </row>
    <row r="17" spans="1:31" x14ac:dyDescent="0.25">
      <c r="A17" s="11">
        <v>18603282</v>
      </c>
      <c r="B17" s="11" t="s">
        <v>26</v>
      </c>
      <c r="C17" s="11" t="s">
        <v>46</v>
      </c>
      <c r="D17" s="3">
        <v>301</v>
      </c>
      <c r="E17" s="3">
        <v>78</v>
      </c>
      <c r="F17" s="3" t="s">
        <v>16</v>
      </c>
      <c r="G17" s="3">
        <v>41</v>
      </c>
      <c r="H17" s="3">
        <v>59</v>
      </c>
      <c r="I17" s="3" t="s">
        <v>19</v>
      </c>
      <c r="J17" s="3"/>
      <c r="K17" s="3"/>
      <c r="L17" s="3"/>
      <c r="M17" s="3">
        <v>42</v>
      </c>
      <c r="N17" s="3">
        <v>74</v>
      </c>
      <c r="O17" s="3" t="s">
        <v>16</v>
      </c>
      <c r="P17" s="10"/>
      <c r="Q17" s="10"/>
      <c r="R17" s="10"/>
      <c r="S17" s="3">
        <v>43</v>
      </c>
      <c r="T17" s="3">
        <v>74</v>
      </c>
      <c r="U17" s="3" t="s">
        <v>16</v>
      </c>
      <c r="V17" s="3">
        <v>83</v>
      </c>
      <c r="W17" s="3">
        <v>80</v>
      </c>
      <c r="X17" s="3" t="s">
        <v>17</v>
      </c>
      <c r="Y17" s="3"/>
      <c r="Z17" s="3"/>
      <c r="AA17" s="3"/>
      <c r="AB17" s="7">
        <f t="shared" si="1"/>
        <v>365</v>
      </c>
      <c r="AC17">
        <f t="shared" si="0"/>
        <v>73</v>
      </c>
      <c r="AE17" s="6"/>
    </row>
    <row r="18" spans="1:31" x14ac:dyDescent="0.25">
      <c r="A18" s="11">
        <v>18603283</v>
      </c>
      <c r="B18" s="11" t="s">
        <v>26</v>
      </c>
      <c r="C18" s="11" t="s">
        <v>47</v>
      </c>
      <c r="D18" s="3">
        <v>301</v>
      </c>
      <c r="E18" s="3">
        <v>91</v>
      </c>
      <c r="F18" s="3" t="s">
        <v>14</v>
      </c>
      <c r="G18" s="3">
        <v>41</v>
      </c>
      <c r="H18" s="3">
        <v>81</v>
      </c>
      <c r="I18" s="3" t="s">
        <v>14</v>
      </c>
      <c r="J18" s="3"/>
      <c r="K18" s="3"/>
      <c r="L18" s="3"/>
      <c r="M18" s="3">
        <v>42</v>
      </c>
      <c r="N18" s="3">
        <v>92</v>
      </c>
      <c r="O18" s="3" t="s">
        <v>13</v>
      </c>
      <c r="P18" s="10"/>
      <c r="Q18" s="10"/>
      <c r="R18" s="10"/>
      <c r="S18" s="3">
        <v>43</v>
      </c>
      <c r="T18" s="3">
        <v>88</v>
      </c>
      <c r="U18" s="3" t="s">
        <v>14</v>
      </c>
      <c r="V18" s="3">
        <v>83</v>
      </c>
      <c r="W18" s="3">
        <v>90</v>
      </c>
      <c r="X18" s="3" t="s">
        <v>15</v>
      </c>
      <c r="Y18" s="3"/>
      <c r="Z18" s="3"/>
      <c r="AA18" s="3"/>
      <c r="AB18" s="7">
        <f t="shared" si="1"/>
        <v>442</v>
      </c>
      <c r="AC18">
        <f t="shared" si="0"/>
        <v>88.4</v>
      </c>
    </row>
    <row r="19" spans="1:31" x14ac:dyDescent="0.25">
      <c r="A19" s="11">
        <v>18603284</v>
      </c>
      <c r="B19" s="11" t="s">
        <v>26</v>
      </c>
      <c r="C19" s="11" t="s">
        <v>48</v>
      </c>
      <c r="D19" s="3">
        <v>301</v>
      </c>
      <c r="E19" s="3">
        <v>78</v>
      </c>
      <c r="F19" s="3" t="s">
        <v>16</v>
      </c>
      <c r="G19" s="3">
        <v>41</v>
      </c>
      <c r="H19" s="3">
        <v>60</v>
      </c>
      <c r="I19" s="3" t="s">
        <v>19</v>
      </c>
      <c r="J19" s="3"/>
      <c r="K19" s="3"/>
      <c r="L19" s="3"/>
      <c r="M19" s="3">
        <v>42</v>
      </c>
      <c r="N19" s="3">
        <v>73</v>
      </c>
      <c r="O19" s="3" t="s">
        <v>17</v>
      </c>
      <c r="P19" s="10"/>
      <c r="Q19" s="10"/>
      <c r="R19" s="10"/>
      <c r="S19" s="3">
        <v>43</v>
      </c>
      <c r="T19" s="3">
        <v>67</v>
      </c>
      <c r="U19" s="3" t="s">
        <v>19</v>
      </c>
      <c r="V19" s="3">
        <v>83</v>
      </c>
      <c r="W19" s="3">
        <v>78</v>
      </c>
      <c r="X19" s="3" t="s">
        <v>17</v>
      </c>
      <c r="Y19" s="3"/>
      <c r="Z19" s="3"/>
      <c r="AA19" s="3"/>
      <c r="AB19" s="7">
        <f t="shared" si="1"/>
        <v>356</v>
      </c>
      <c r="AC19">
        <f t="shared" si="0"/>
        <v>71.2</v>
      </c>
      <c r="AE19" s="6"/>
    </row>
    <row r="20" spans="1:31" x14ac:dyDescent="0.25">
      <c r="A20" s="11">
        <v>18603285</v>
      </c>
      <c r="B20" s="11" t="s">
        <v>26</v>
      </c>
      <c r="C20" s="11" t="s">
        <v>49</v>
      </c>
      <c r="D20" s="3">
        <v>301</v>
      </c>
      <c r="E20" s="3">
        <v>92</v>
      </c>
      <c r="F20" s="3" t="s">
        <v>13</v>
      </c>
      <c r="G20" s="3">
        <v>41</v>
      </c>
      <c r="H20" s="3">
        <v>77</v>
      </c>
      <c r="I20" s="3" t="s">
        <v>15</v>
      </c>
      <c r="J20" s="3"/>
      <c r="K20" s="3"/>
      <c r="L20" s="3"/>
      <c r="M20" s="3">
        <v>42</v>
      </c>
      <c r="N20" s="3">
        <v>86</v>
      </c>
      <c r="O20" s="3" t="s">
        <v>14</v>
      </c>
      <c r="P20" s="10"/>
      <c r="Q20" s="10"/>
      <c r="R20" s="10"/>
      <c r="S20" s="3">
        <v>43</v>
      </c>
      <c r="T20" s="3">
        <v>88</v>
      </c>
      <c r="U20" s="3" t="s">
        <v>14</v>
      </c>
      <c r="V20" s="3">
        <v>83</v>
      </c>
      <c r="W20" s="3">
        <v>91</v>
      </c>
      <c r="X20" s="3" t="s">
        <v>14</v>
      </c>
      <c r="Y20" s="3"/>
      <c r="Z20" s="3"/>
      <c r="AA20" s="3"/>
      <c r="AB20" s="7">
        <f t="shared" si="1"/>
        <v>434</v>
      </c>
      <c r="AC20">
        <f t="shared" si="0"/>
        <v>86.8</v>
      </c>
    </row>
    <row r="21" spans="1:31" x14ac:dyDescent="0.25">
      <c r="A21" s="11">
        <v>18603286</v>
      </c>
      <c r="B21" s="11" t="s">
        <v>26</v>
      </c>
      <c r="C21" s="11" t="s">
        <v>50</v>
      </c>
      <c r="D21" s="3">
        <v>301</v>
      </c>
      <c r="E21" s="3">
        <v>96</v>
      </c>
      <c r="F21" s="3" t="s">
        <v>12</v>
      </c>
      <c r="G21" s="3"/>
      <c r="H21" s="3"/>
      <c r="I21" s="3"/>
      <c r="J21" s="3">
        <v>302</v>
      </c>
      <c r="K21" s="3">
        <v>94</v>
      </c>
      <c r="L21" s="3" t="s">
        <v>12</v>
      </c>
      <c r="M21" s="3">
        <v>42</v>
      </c>
      <c r="N21" s="3">
        <v>94</v>
      </c>
      <c r="O21" s="3" t="s">
        <v>12</v>
      </c>
      <c r="P21" s="10">
        <v>44</v>
      </c>
      <c r="Q21" s="10">
        <v>95</v>
      </c>
      <c r="R21" s="10" t="s">
        <v>13</v>
      </c>
      <c r="S21" s="3">
        <v>43</v>
      </c>
      <c r="T21" s="3">
        <v>96</v>
      </c>
      <c r="U21" s="3" t="s">
        <v>12</v>
      </c>
      <c r="V21" s="3"/>
      <c r="W21" s="3"/>
      <c r="X21" s="3"/>
      <c r="Y21" s="3"/>
      <c r="Z21" s="3"/>
      <c r="AA21" s="3"/>
      <c r="AB21" s="7">
        <f t="shared" si="1"/>
        <v>475</v>
      </c>
      <c r="AC21">
        <f t="shared" si="0"/>
        <v>95</v>
      </c>
    </row>
    <row r="22" spans="1:31" x14ac:dyDescent="0.25">
      <c r="A22" s="11">
        <v>18603287</v>
      </c>
      <c r="B22" s="11" t="s">
        <v>26</v>
      </c>
      <c r="C22" s="11" t="s">
        <v>51</v>
      </c>
      <c r="D22" s="3">
        <v>301</v>
      </c>
      <c r="E22" s="3">
        <v>79</v>
      </c>
      <c r="F22" s="3" t="s">
        <v>16</v>
      </c>
      <c r="G22" s="3">
        <v>41</v>
      </c>
      <c r="H22" s="3">
        <v>67</v>
      </c>
      <c r="I22" s="3" t="s">
        <v>17</v>
      </c>
      <c r="J22" s="3"/>
      <c r="K22" s="3"/>
      <c r="L22" s="3"/>
      <c r="M22" s="3">
        <v>42</v>
      </c>
      <c r="N22" s="3">
        <v>74</v>
      </c>
      <c r="O22" s="3" t="s">
        <v>16</v>
      </c>
      <c r="P22" s="10"/>
      <c r="Q22" s="10"/>
      <c r="R22" s="10"/>
      <c r="S22" s="3">
        <v>43</v>
      </c>
      <c r="T22" s="3">
        <v>75</v>
      </c>
      <c r="U22" s="3" t="s">
        <v>16</v>
      </c>
      <c r="V22" s="3">
        <v>83</v>
      </c>
      <c r="W22" s="3">
        <v>79</v>
      </c>
      <c r="X22" s="3" t="s">
        <v>17</v>
      </c>
      <c r="Y22" s="3"/>
      <c r="Z22" s="3"/>
      <c r="AA22" s="3"/>
      <c r="AB22" s="7">
        <f t="shared" si="1"/>
        <v>374</v>
      </c>
      <c r="AC22">
        <f t="shared" si="0"/>
        <v>74.8</v>
      </c>
      <c r="AE22" s="6"/>
    </row>
    <row r="23" spans="1:31" x14ac:dyDescent="0.25">
      <c r="A23" s="11">
        <v>18603288</v>
      </c>
      <c r="B23" s="11" t="s">
        <v>26</v>
      </c>
      <c r="C23" s="11" t="s">
        <v>52</v>
      </c>
      <c r="D23" s="3">
        <v>301</v>
      </c>
      <c r="E23" s="3">
        <v>84</v>
      </c>
      <c r="F23" s="3" t="s">
        <v>15</v>
      </c>
      <c r="G23" s="3">
        <v>41</v>
      </c>
      <c r="H23" s="3">
        <v>70</v>
      </c>
      <c r="I23" s="3" t="s">
        <v>16</v>
      </c>
      <c r="J23" s="3"/>
      <c r="K23" s="3"/>
      <c r="L23" s="3"/>
      <c r="M23" s="3">
        <v>42</v>
      </c>
      <c r="N23" s="3">
        <v>75</v>
      </c>
      <c r="O23" s="3" t="s">
        <v>16</v>
      </c>
      <c r="P23" s="10"/>
      <c r="Q23" s="10"/>
      <c r="R23" s="10"/>
      <c r="S23" s="3">
        <v>43</v>
      </c>
      <c r="T23" s="3">
        <v>78</v>
      </c>
      <c r="U23" s="3" t="s">
        <v>16</v>
      </c>
      <c r="V23" s="3">
        <v>83</v>
      </c>
      <c r="W23" s="3">
        <v>79</v>
      </c>
      <c r="X23" s="3" t="s">
        <v>17</v>
      </c>
      <c r="Y23" s="3"/>
      <c r="Z23" s="3"/>
      <c r="AA23" s="3"/>
      <c r="AB23" s="7">
        <f t="shared" si="1"/>
        <v>386</v>
      </c>
      <c r="AC23">
        <f t="shared" si="0"/>
        <v>77.2</v>
      </c>
      <c r="AE23" s="6"/>
    </row>
    <row r="24" spans="1:31" x14ac:dyDescent="0.25">
      <c r="A24" s="11">
        <v>18603289</v>
      </c>
      <c r="B24" s="11" t="s">
        <v>26</v>
      </c>
      <c r="C24" s="11" t="s">
        <v>53</v>
      </c>
      <c r="D24" s="3">
        <v>301</v>
      </c>
      <c r="E24" s="3">
        <v>98</v>
      </c>
      <c r="F24" s="3" t="s">
        <v>12</v>
      </c>
      <c r="G24" s="3">
        <v>41</v>
      </c>
      <c r="H24" s="3">
        <v>86</v>
      </c>
      <c r="I24" s="3" t="s">
        <v>14</v>
      </c>
      <c r="J24" s="3"/>
      <c r="K24" s="3"/>
      <c r="L24" s="3"/>
      <c r="M24" s="3">
        <v>42</v>
      </c>
      <c r="N24" s="3">
        <v>95</v>
      </c>
      <c r="O24" s="3" t="s">
        <v>12</v>
      </c>
      <c r="P24" s="10"/>
      <c r="Q24" s="10"/>
      <c r="R24" s="10"/>
      <c r="S24" s="3">
        <v>43</v>
      </c>
      <c r="T24" s="3">
        <v>89</v>
      </c>
      <c r="U24" s="3" t="s">
        <v>13</v>
      </c>
      <c r="V24" s="3">
        <v>83</v>
      </c>
      <c r="W24" s="3">
        <v>94</v>
      </c>
      <c r="X24" s="3" t="s">
        <v>13</v>
      </c>
      <c r="Y24" s="3"/>
      <c r="Z24" s="3"/>
      <c r="AA24" s="3"/>
      <c r="AB24" s="7">
        <f t="shared" si="1"/>
        <v>462</v>
      </c>
      <c r="AC24">
        <f t="shared" si="0"/>
        <v>92.4</v>
      </c>
    </row>
    <row r="25" spans="1:31" x14ac:dyDescent="0.25">
      <c r="A25" s="11">
        <v>18603290</v>
      </c>
      <c r="B25" s="11" t="s">
        <v>26</v>
      </c>
      <c r="C25" s="11" t="s">
        <v>54</v>
      </c>
      <c r="D25" s="3">
        <v>301</v>
      </c>
      <c r="E25" s="3">
        <v>88</v>
      </c>
      <c r="F25" s="3" t="s">
        <v>14</v>
      </c>
      <c r="G25" s="3">
        <v>41</v>
      </c>
      <c r="H25" s="3">
        <v>60</v>
      </c>
      <c r="I25" s="3" t="s">
        <v>19</v>
      </c>
      <c r="J25" s="3"/>
      <c r="K25" s="3"/>
      <c r="L25" s="3"/>
      <c r="M25" s="3">
        <v>42</v>
      </c>
      <c r="N25" s="3">
        <v>76</v>
      </c>
      <c r="O25" s="3" t="s">
        <v>16</v>
      </c>
      <c r="P25" s="10"/>
      <c r="Q25" s="10"/>
      <c r="R25" s="10"/>
      <c r="S25" s="3">
        <v>43</v>
      </c>
      <c r="T25" s="3">
        <v>74</v>
      </c>
      <c r="U25" s="3" t="s">
        <v>16</v>
      </c>
      <c r="V25" s="3">
        <v>83</v>
      </c>
      <c r="W25" s="3">
        <v>81</v>
      </c>
      <c r="X25" s="3" t="s">
        <v>17</v>
      </c>
      <c r="Y25" s="3"/>
      <c r="Z25" s="3"/>
      <c r="AA25" s="3"/>
      <c r="AB25" s="7">
        <f t="shared" si="1"/>
        <v>379</v>
      </c>
      <c r="AC25">
        <f t="shared" si="0"/>
        <v>75.8</v>
      </c>
      <c r="AE25" s="6"/>
    </row>
    <row r="26" spans="1:31" x14ac:dyDescent="0.25">
      <c r="A26" s="11">
        <v>18603291</v>
      </c>
      <c r="B26" s="11" t="s">
        <v>26</v>
      </c>
      <c r="C26" s="11" t="s">
        <v>55</v>
      </c>
      <c r="D26" s="3">
        <v>301</v>
      </c>
      <c r="E26" s="3">
        <v>99</v>
      </c>
      <c r="F26" s="3" t="s">
        <v>12</v>
      </c>
      <c r="G26" s="3">
        <v>41</v>
      </c>
      <c r="H26" s="3">
        <v>93</v>
      </c>
      <c r="I26" s="3" t="s">
        <v>13</v>
      </c>
      <c r="J26" s="3"/>
      <c r="K26" s="3"/>
      <c r="L26" s="3"/>
      <c r="M26" s="3">
        <v>42</v>
      </c>
      <c r="N26" s="3">
        <v>96</v>
      </c>
      <c r="O26" s="3" t="s">
        <v>12</v>
      </c>
      <c r="P26" s="10"/>
      <c r="Q26" s="10"/>
      <c r="R26" s="10"/>
      <c r="S26" s="3">
        <v>43</v>
      </c>
      <c r="T26" s="3">
        <v>95</v>
      </c>
      <c r="U26" s="3" t="s">
        <v>12</v>
      </c>
      <c r="V26" s="3">
        <v>83</v>
      </c>
      <c r="W26" s="3">
        <v>93</v>
      </c>
      <c r="X26" s="3" t="s">
        <v>13</v>
      </c>
      <c r="Y26" s="3"/>
      <c r="Z26" s="3"/>
      <c r="AA26" s="3"/>
      <c r="AB26" s="7">
        <f t="shared" si="1"/>
        <v>476</v>
      </c>
      <c r="AC26">
        <f t="shared" si="0"/>
        <v>95.2</v>
      </c>
    </row>
    <row r="27" spans="1:31" x14ac:dyDescent="0.25">
      <c r="A27" s="11">
        <v>18603292</v>
      </c>
      <c r="B27" s="11" t="s">
        <v>26</v>
      </c>
      <c r="C27" s="11" t="s">
        <v>56</v>
      </c>
      <c r="D27" s="3">
        <v>301</v>
      </c>
      <c r="E27" s="3">
        <v>88</v>
      </c>
      <c r="F27" s="3" t="s">
        <v>14</v>
      </c>
      <c r="G27" s="3">
        <v>41</v>
      </c>
      <c r="H27" s="3">
        <v>71</v>
      </c>
      <c r="I27" s="3" t="s">
        <v>16</v>
      </c>
      <c r="J27" s="3"/>
      <c r="K27" s="3"/>
      <c r="L27" s="3"/>
      <c r="M27" s="3">
        <v>42</v>
      </c>
      <c r="N27" s="3">
        <v>86</v>
      </c>
      <c r="O27" s="3" t="s">
        <v>14</v>
      </c>
      <c r="P27" s="10"/>
      <c r="Q27" s="10"/>
      <c r="R27" s="10"/>
      <c r="S27" s="3">
        <v>43</v>
      </c>
      <c r="T27" s="3">
        <v>86</v>
      </c>
      <c r="U27" s="3" t="s">
        <v>14</v>
      </c>
      <c r="V27" s="3">
        <v>83</v>
      </c>
      <c r="W27" s="3">
        <v>90</v>
      </c>
      <c r="X27" s="3" t="s">
        <v>15</v>
      </c>
      <c r="Y27" s="3"/>
      <c r="Z27" s="3"/>
      <c r="AA27" s="3"/>
      <c r="AB27" s="7">
        <f t="shared" si="1"/>
        <v>421</v>
      </c>
      <c r="AC27">
        <f t="shared" si="0"/>
        <v>84.2</v>
      </c>
    </row>
    <row r="28" spans="1:31" x14ac:dyDescent="0.25">
      <c r="A28" s="11">
        <v>18603307</v>
      </c>
      <c r="B28" s="11" t="s">
        <v>26</v>
      </c>
      <c r="C28" s="11" t="s">
        <v>57</v>
      </c>
      <c r="D28" s="3">
        <v>301</v>
      </c>
      <c r="E28" s="3">
        <v>93</v>
      </c>
      <c r="F28" s="3" t="s">
        <v>13</v>
      </c>
      <c r="G28" s="3"/>
      <c r="H28" s="3"/>
      <c r="I28" s="3"/>
      <c r="J28" s="3">
        <v>302</v>
      </c>
      <c r="K28" s="3">
        <v>90</v>
      </c>
      <c r="L28" s="3" t="s">
        <v>13</v>
      </c>
      <c r="M28" s="3">
        <v>42</v>
      </c>
      <c r="N28" s="3">
        <v>88</v>
      </c>
      <c r="O28" s="3" t="s">
        <v>13</v>
      </c>
      <c r="P28" s="10">
        <v>44</v>
      </c>
      <c r="Q28" s="10">
        <v>84</v>
      </c>
      <c r="R28" s="10" t="s">
        <v>15</v>
      </c>
      <c r="S28" s="3">
        <v>43</v>
      </c>
      <c r="T28" s="3">
        <v>86</v>
      </c>
      <c r="U28" s="3" t="s">
        <v>14</v>
      </c>
      <c r="V28" s="3"/>
      <c r="W28" s="3"/>
      <c r="X28" s="3"/>
      <c r="Y28" s="3"/>
      <c r="Z28" s="3"/>
      <c r="AA28" s="3"/>
      <c r="AB28" s="7">
        <f t="shared" si="1"/>
        <v>441</v>
      </c>
      <c r="AC28">
        <f t="shared" si="0"/>
        <v>88.2</v>
      </c>
      <c r="AE28" s="6"/>
    </row>
    <row r="29" spans="1:31" x14ac:dyDescent="0.25">
      <c r="A29" s="11">
        <v>18603308</v>
      </c>
      <c r="B29" s="11" t="s">
        <v>25</v>
      </c>
      <c r="C29" s="11" t="s">
        <v>58</v>
      </c>
      <c r="D29" s="3">
        <v>301</v>
      </c>
      <c r="E29" s="3">
        <v>78</v>
      </c>
      <c r="F29" s="3" t="s">
        <v>16</v>
      </c>
      <c r="G29" s="3"/>
      <c r="H29" s="3"/>
      <c r="I29" s="3"/>
      <c r="J29" s="3">
        <v>302</v>
      </c>
      <c r="K29" s="3">
        <v>75</v>
      </c>
      <c r="L29" s="3" t="s">
        <v>16</v>
      </c>
      <c r="M29" s="3">
        <v>42</v>
      </c>
      <c r="N29" s="3">
        <v>75</v>
      </c>
      <c r="O29" s="3" t="s">
        <v>16</v>
      </c>
      <c r="P29" s="10">
        <v>44</v>
      </c>
      <c r="Q29" s="10">
        <v>80</v>
      </c>
      <c r="R29" s="10" t="s">
        <v>16</v>
      </c>
      <c r="S29" s="3">
        <v>43</v>
      </c>
      <c r="T29" s="3">
        <v>64</v>
      </c>
      <c r="U29" s="3" t="s">
        <v>19</v>
      </c>
      <c r="V29" s="3"/>
      <c r="W29" s="3"/>
      <c r="X29" s="3"/>
      <c r="Y29" s="3"/>
      <c r="Z29" s="3"/>
      <c r="AA29" s="3"/>
      <c r="AB29" s="7">
        <f t="shared" si="1"/>
        <v>372</v>
      </c>
      <c r="AC29">
        <f t="shared" si="0"/>
        <v>74.400000000000006</v>
      </c>
      <c r="AE29" s="6"/>
    </row>
    <row r="30" spans="1:3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7"/>
    </row>
    <row r="31" spans="1:3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7"/>
    </row>
  </sheetData>
  <autoFilter ref="A2:AN32" xr:uid="{00000000-0009-0000-0000-000003000000}">
    <sortState ref="A2:AK30">
      <sortCondition ref="A1:A30"/>
    </sortState>
  </autoFilter>
  <conditionalFormatting sqref="G19:G20 G10:G12 G15:G16 J18 E4:F20">
    <cfRule type="cellIs" dxfId="4" priority="4" operator="equal">
      <formula>0</formula>
    </cfRule>
    <cfRule type="cellIs" dxfId="3" priority="5" operator="lessThan">
      <formula>33</formula>
    </cfRule>
  </conditionalFormatting>
  <conditionalFormatting sqref="G4:G5 G7:G9 J6 G17 G13:G14">
    <cfRule type="cellIs" dxfId="2" priority="1" operator="equal">
      <formula>0</formula>
    </cfRule>
    <cfRule type="cellIs" dxfId="1" priority="2" operator="equal">
      <formula>0</formula>
    </cfRule>
    <cfRule type="cellIs" dxfId="0" priority="3" operator="lessThan">
      <formula>32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Marks </vt:lpstr>
      <vt:lpstr>OVER ALL</vt:lpstr>
      <vt:lpstr>Commerce</vt:lpstr>
      <vt:lpstr>Science Grads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LOKESH</dc:creator>
  <cp:lastModifiedBy>acer</cp:lastModifiedBy>
  <cp:lastPrinted>2016-12-28T08:39:26Z</cp:lastPrinted>
  <dcterms:created xsi:type="dcterms:W3CDTF">2016-01-13T04:01:25Z</dcterms:created>
  <dcterms:modified xsi:type="dcterms:W3CDTF">2021-07-30T10:44:09Z</dcterms:modified>
</cp:coreProperties>
</file>